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worksheets/sheet182.xml" ContentType="application/vnd.openxmlformats-officedocument.spreadsheetml.worksheet+xml"/>
  <Override PartName="/xl/worksheets/sheet183.xml" ContentType="application/vnd.openxmlformats-officedocument.spreadsheetml.worksheet+xml"/>
  <Override PartName="/xl/worksheets/sheet184.xml" ContentType="application/vnd.openxmlformats-officedocument.spreadsheetml.worksheet+xml"/>
  <Override PartName="/xl/worksheets/sheet185.xml" ContentType="application/vnd.openxmlformats-officedocument.spreadsheetml.worksheet+xml"/>
  <Override PartName="/xl/worksheets/sheet186.xml" ContentType="application/vnd.openxmlformats-officedocument.spreadsheetml.worksheet+xml"/>
  <Override PartName="/xl/worksheets/sheet187.xml" ContentType="application/vnd.openxmlformats-officedocument.spreadsheetml.worksheet+xml"/>
  <Override PartName="/xl/worksheets/sheet188.xml" ContentType="application/vnd.openxmlformats-officedocument.spreadsheetml.worksheet+xml"/>
  <Override PartName="/xl/worksheets/sheet189.xml" ContentType="application/vnd.openxmlformats-officedocument.spreadsheetml.worksheet+xml"/>
  <Override PartName="/xl/worksheets/sheet190.xml" ContentType="application/vnd.openxmlformats-officedocument.spreadsheetml.worksheet+xml"/>
  <Override PartName="/xl/worksheets/sheet191.xml" ContentType="application/vnd.openxmlformats-officedocument.spreadsheetml.worksheet+xml"/>
  <Override PartName="/xl/worksheets/sheet192.xml" ContentType="application/vnd.openxmlformats-officedocument.spreadsheetml.worksheet+xml"/>
  <Override PartName="/xl/worksheets/sheet193.xml" ContentType="application/vnd.openxmlformats-officedocument.spreadsheetml.worksheet+xml"/>
  <Override PartName="/xl/worksheets/sheet194.xml" ContentType="application/vnd.openxmlformats-officedocument.spreadsheetml.worksheet+xml"/>
  <Override PartName="/xl/worksheets/sheet195.xml" ContentType="application/vnd.openxmlformats-officedocument.spreadsheetml.worksheet+xml"/>
  <Override PartName="/xl/worksheets/sheet196.xml" ContentType="application/vnd.openxmlformats-officedocument.spreadsheetml.worksheet+xml"/>
  <Override PartName="/xl/worksheets/sheet197.xml" ContentType="application/vnd.openxmlformats-officedocument.spreadsheetml.worksheet+xml"/>
  <Override PartName="/xl/worksheets/sheet198.xml" ContentType="application/vnd.openxmlformats-officedocument.spreadsheetml.worksheet+xml"/>
  <Override PartName="/xl/worksheets/sheet199.xml" ContentType="application/vnd.openxmlformats-officedocument.spreadsheetml.worksheet+xml"/>
  <Override PartName="/xl/worksheets/sheet200.xml" ContentType="application/vnd.openxmlformats-officedocument.spreadsheetml.worksheet+xml"/>
  <Override PartName="/xl/worksheets/sheet201.xml" ContentType="application/vnd.openxmlformats-officedocument.spreadsheetml.worksheet+xml"/>
  <Override PartName="/xl/worksheets/sheet202.xml" ContentType="application/vnd.openxmlformats-officedocument.spreadsheetml.worksheet+xml"/>
  <Override PartName="/xl/worksheets/sheet203.xml" ContentType="application/vnd.openxmlformats-officedocument.spreadsheetml.worksheet+xml"/>
  <Override PartName="/xl/worksheets/sheet204.xml" ContentType="application/vnd.openxmlformats-officedocument.spreadsheetml.worksheet+xml"/>
  <Override PartName="/xl/worksheets/sheet20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429"/>
  <workbookPr codeName="ThisWorkbook"/>
  <mc:AlternateContent xmlns:mc="http://schemas.openxmlformats.org/markup-compatibility/2006">
    <mc:Choice Requires="x15">
      <x15ac:absPath xmlns:x15ac="http://schemas.microsoft.com/office/spreadsheetml/2010/11/ac" url="D:\Works\CAS\WEBSITE\TEMPLATES_TAMARA\WEBSITE ICP\SURVEY  FORMS\"/>
    </mc:Choice>
  </mc:AlternateContent>
  <xr:revisionPtr revIDLastSave="0" documentId="8_{8A367AB6-8D4B-47C6-BFC2-8FF4BDD51BC9}" xr6:coauthVersionLast="47" xr6:coauthVersionMax="47" xr10:uidLastSave="{00000000-0000-0000-0000-000000000000}"/>
  <bookViews>
    <workbookView xWindow="-108" yWindow="-108" windowWidth="23256" windowHeight="13176" tabRatio="885" activeTab="2" xr2:uid="{00000000-000D-0000-FFFF-FFFF00000000}"/>
  </bookViews>
  <sheets>
    <sheet name="0. Cover Page" sheetId="212" r:id="rId1"/>
    <sheet name="1. Index" sheetId="159" r:id="rId2"/>
    <sheet name="2. Instructions" sheetId="160" r:id="rId3"/>
    <sheet name="3. Country Data" sheetId="156" r:id="rId4"/>
    <sheet name="15.01.11.1.01.010" sheetId="221" r:id="rId5"/>
    <sheet name="15.01.11.1.01.020" sheetId="1" r:id="rId6"/>
    <sheet name="15.01.11.1.01.030" sheetId="3" r:id="rId7"/>
    <sheet name="15.01.11.1.01.050" sheetId="5" r:id="rId8"/>
    <sheet name="15.01.11.1.01.060" sheetId="164" r:id="rId9"/>
    <sheet name="15.01.11.1.01.070" sheetId="7" r:id="rId10"/>
    <sheet name="15.01.11.1.01.080" sheetId="6" r:id="rId11"/>
    <sheet name="15.01.11.1.01.090" sheetId="8" r:id="rId12"/>
    <sheet name="15.01.11.1.01.100" sheetId="165" r:id="rId13"/>
    <sheet name="15.01.11.1.01.110" sheetId="9" r:id="rId14"/>
    <sheet name="15.01.11.1.01.120" sheetId="222" r:id="rId15"/>
    <sheet name="15.01.11.1.01.130" sheetId="223" r:id="rId16"/>
    <sheet name="15.01.11.1.01.140" sheetId="224" r:id="rId17"/>
    <sheet name="15.01.11.1.01.160" sheetId="226" r:id="rId18"/>
    <sheet name="15.01.11.1.01.170" sheetId="227" r:id="rId19"/>
    <sheet name="15.01.11.2.01.010" sheetId="81" r:id="rId20"/>
    <sheet name="15.01.11.2.01.020" sheetId="82" r:id="rId21"/>
    <sheet name="15.01.11.2.01.030" sheetId="80" r:id="rId22"/>
    <sheet name="15.01.11.2.01.040" sheetId="22" r:id="rId23"/>
    <sheet name="15.01.11.2.01.050" sheetId="36" r:id="rId24"/>
    <sheet name="15.01.11.2.01.060" sheetId="44" r:id="rId25"/>
    <sheet name="15.01.11.2.01.070" sheetId="51" r:id="rId26"/>
    <sheet name="15.01.11.2.01.080" sheetId="57" r:id="rId27"/>
    <sheet name="15.01.11.2.01.090" sheetId="73" r:id="rId28"/>
    <sheet name="15.01.11.2.01.100" sheetId="74" r:id="rId29"/>
    <sheet name="15.01.11.2.01.110" sheetId="83" r:id="rId30"/>
    <sheet name="15.01.11.2.01.120" sheetId="84" r:id="rId31"/>
    <sheet name="15.01.11.2.01.130" sheetId="166" r:id="rId32"/>
    <sheet name="15.01.11.2.01.140" sheetId="87" r:id="rId33"/>
    <sheet name="15.01.11.2.01.150" sheetId="167" r:id="rId34"/>
    <sheet name="15.01.11.2.01.160" sheetId="86" r:id="rId35"/>
    <sheet name="15.01.11.2.01.180" sheetId="88" r:id="rId36"/>
    <sheet name="15.01.11.2.01.190" sheetId="169" r:id="rId37"/>
    <sheet name="15.01.11.2.01.200" sheetId="85" r:id="rId38"/>
    <sheet name="15.01.11.2.01.210" sheetId="170" r:id="rId39"/>
    <sheet name="15.01.11.2.01.220" sheetId="89" r:id="rId40"/>
    <sheet name="15.01.11.2.01.230" sheetId="171" r:id="rId41"/>
    <sheet name="15.01.11.2.01.240" sheetId="90" r:id="rId42"/>
    <sheet name="15.01.11.2.01.250" sheetId="91" r:id="rId43"/>
    <sheet name="15.01.11.2.01.260" sheetId="92" r:id="rId44"/>
    <sheet name="15.01.11.2.01.270" sheetId="172" r:id="rId45"/>
    <sheet name="15.01.11.2.01.280" sheetId="93" r:id="rId46"/>
    <sheet name="15.01.11.2.01.290" sheetId="94" r:id="rId47"/>
    <sheet name="15.01.11.2.01.300" sheetId="95" r:id="rId48"/>
    <sheet name="15.01.11.2.01.310" sheetId="173" r:id="rId49"/>
    <sheet name="15.01.11.2.01.320" sheetId="96" r:id="rId50"/>
    <sheet name="15.01.11.2.01.330" sheetId="97" r:id="rId51"/>
    <sheet name="15.01.11.2.01.340" sheetId="98" r:id="rId52"/>
    <sheet name="15.01.11.2.01.350" sheetId="174" r:id="rId53"/>
    <sheet name="15.01.11.2.01.360" sheetId="99" r:id="rId54"/>
    <sheet name="15.01.11.2.01.370" sheetId="100" r:id="rId55"/>
    <sheet name="15.01.11.2.01.380" sheetId="101" r:id="rId56"/>
    <sheet name="15.01.11.2.01.390" sheetId="175" r:id="rId57"/>
    <sheet name="15.01.11.2.01.400" sheetId="102" r:id="rId58"/>
    <sheet name="15.01.11.2.01.410" sheetId="176" r:id="rId59"/>
    <sheet name="15.01.11.2.01.420" sheetId="103" r:id="rId60"/>
    <sheet name="15.01.11.2.01.430" sheetId="104" r:id="rId61"/>
    <sheet name="15.01.11.2.01.440" sheetId="107" r:id="rId62"/>
    <sheet name="15.01.11.2.01.450" sheetId="177" r:id="rId63"/>
    <sheet name="15.01.11.2.01.460" sheetId="106" r:id="rId64"/>
    <sheet name="15.01.11.2.01.470" sheetId="178" r:id="rId65"/>
    <sheet name="15.01.11.2.01.480" sheetId="105" r:id="rId66"/>
    <sheet name="15.01.11.2.01.490" sheetId="108" r:id="rId67"/>
    <sheet name="15.01.11.2.01.500" sheetId="109" r:id="rId68"/>
    <sheet name="15.01.11.2.01.510" sheetId="110" r:id="rId69"/>
    <sheet name="15.01.11.2.01.520" sheetId="111" r:id="rId70"/>
    <sheet name="15.01.11.2.01.530" sheetId="179" r:id="rId71"/>
    <sheet name="15.01.11.2.01.540" sheetId="112" r:id="rId72"/>
    <sheet name="15.01.11.2.01.550" sheetId="113" r:id="rId73"/>
    <sheet name="15.01.11.2.01.560" sheetId="114" r:id="rId74"/>
    <sheet name="15.01.11.2.01.570" sheetId="115" r:id="rId75"/>
    <sheet name="15.01.11.2.01.580" sheetId="116" r:id="rId76"/>
    <sheet name="15.01.11.2.01.590" sheetId="180" r:id="rId77"/>
    <sheet name="15.01.11.2.01.600" sheetId="117" r:id="rId78"/>
    <sheet name="15.01.11.2.01.610" sheetId="181" r:id="rId79"/>
    <sheet name="15.01.11.2.01.620" sheetId="118" r:id="rId80"/>
    <sheet name="15.01.11.2.01.630" sheetId="182" r:id="rId81"/>
    <sheet name="15.01.11.2.01.640" sheetId="119" r:id="rId82"/>
    <sheet name="15.01.11.2.01.650" sheetId="183" r:id="rId83"/>
    <sheet name="15.01.11.2.01.660" sheetId="120" r:id="rId84"/>
    <sheet name="15.01.11.2.01.670" sheetId="215" r:id="rId85"/>
    <sheet name="15.01.11.2.01.680" sheetId="216" r:id="rId86"/>
    <sheet name="15.01.11.2.01.700" sheetId="228" r:id="rId87"/>
    <sheet name="15.01.11.2.01.710" sheetId="229" r:id="rId88"/>
    <sheet name="15.01.11.2.01.720" sheetId="230" r:id="rId89"/>
    <sheet name="15.01.11.2.01.730" sheetId="231" r:id="rId90"/>
    <sheet name="15.01.11.2.01.740" sheetId="232" r:id="rId91"/>
    <sheet name="15.01.11.2.01.750" sheetId="233" r:id="rId92"/>
    <sheet name="15.01.11.2.01.760" sheetId="234" r:id="rId93"/>
    <sheet name="15.01.11.5.01.010" sheetId="10" r:id="rId94"/>
    <sheet name="15.01.11.5.01.020" sheetId="11" r:id="rId95"/>
    <sheet name="15.01.11.5.01.040" sheetId="12" r:id="rId96"/>
    <sheet name="15.01.11.5.01.060" sheetId="14" r:id="rId97"/>
    <sheet name="15.01.11.5.01.080" sheetId="15" r:id="rId98"/>
    <sheet name="15.01.11.5.01.100" sheetId="16" r:id="rId99"/>
    <sheet name="15.01.11.5.01.120" sheetId="20" r:id="rId100"/>
    <sheet name="15.01.11.5.01.130" sheetId="187" r:id="rId101"/>
    <sheet name="15.01.11.5.01.140" sheetId="21" r:id="rId102"/>
    <sheet name="15.01.11.5.01.150" sheetId="23" r:id="rId103"/>
    <sheet name="15.01.11.5.01.160" sheetId="24" r:id="rId104"/>
    <sheet name="15.01.11.5.01.170" sheetId="188" r:id="rId105"/>
    <sheet name="15.01.11.5.01.180" sheetId="25" r:id="rId106"/>
    <sheet name="15.01.11.5.01.200" sheetId="26" r:id="rId107"/>
    <sheet name="15.01.11.5.01.210" sheetId="190" r:id="rId108"/>
    <sheet name="15.01.11.5.01.220" sheetId="28" r:id="rId109"/>
    <sheet name="15.01.11.5.01.230" sheetId="191" r:id="rId110"/>
    <sheet name="15.01.11.5.01.240" sheetId="29" r:id="rId111"/>
    <sheet name="15.01.11.6.01.040" sheetId="34" r:id="rId112"/>
    <sheet name="15.01.11.6.01.050" sheetId="37" r:id="rId113"/>
    <sheet name="15.01.11.6.01.060" sheetId="35" r:id="rId114"/>
    <sheet name="15.01.11.6.01.070" sheetId="38" r:id="rId115"/>
    <sheet name="15.01.11.6.01.090" sheetId="40" r:id="rId116"/>
    <sheet name="15.01.11.6.01.100" sheetId="41" r:id="rId117"/>
    <sheet name="15.01.11.6.01.110" sheetId="193" r:id="rId118"/>
    <sheet name="15.01.11.6.01.120" sheetId="42" r:id="rId119"/>
    <sheet name="15.01.11.6.01.130" sheetId="194" r:id="rId120"/>
    <sheet name="15.01.11.6.01.140" sheetId="43" r:id="rId121"/>
    <sheet name="15.01.11.6.01.150" sheetId="45" r:id="rId122"/>
    <sheet name="15.01.11.6.01.160" sheetId="46" r:id="rId123"/>
    <sheet name="15.01.11.6.01.170" sheetId="47" r:id="rId124"/>
    <sheet name="15.01.11.6.01.180" sheetId="48" r:id="rId125"/>
    <sheet name="15.01.11.6.01.190" sheetId="49" r:id="rId126"/>
    <sheet name="15.01.11.6.01.200" sheetId="50" r:id="rId127"/>
    <sheet name="15.01.11.6.01.210" sheetId="52" r:id="rId128"/>
    <sheet name="15.01.11.6.01.220" sheetId="53" r:id="rId129"/>
    <sheet name="15.01.11.6.01.240" sheetId="54" r:id="rId130"/>
    <sheet name="15.01.11.6.01.260" sheetId="55" r:id="rId131"/>
    <sheet name="15.01.11.6.01.270" sheetId="56" r:id="rId132"/>
    <sheet name="15.01.11.6.01.280" sheetId="58" r:id="rId133"/>
    <sheet name="15.01.11.6.01.290" sheetId="197" r:id="rId134"/>
    <sheet name="15.01.11.6.01.300" sheetId="59" r:id="rId135"/>
    <sheet name="15.01.11.6.01.310" sheetId="198" r:id="rId136"/>
    <sheet name="15.01.11.6.01.320" sheetId="60" r:id="rId137"/>
    <sheet name="15.01.11.6.01.330" sheetId="61" r:id="rId138"/>
    <sheet name="15.01.11.6.01.340" sheetId="62" r:id="rId139"/>
    <sheet name="15.01.11.6.01.350" sheetId="63" r:id="rId140"/>
    <sheet name="15.01.11.6.01.360" sheetId="64" r:id="rId141"/>
    <sheet name="15.01.11.6.01.370" sheetId="65" r:id="rId142"/>
    <sheet name="15.01.11.6.01.380" sheetId="66" r:id="rId143"/>
    <sheet name="15.01.11.6.01.390" sheetId="199" r:id="rId144"/>
    <sheet name="15.01.11.6.01.400" sheetId="67" r:id="rId145"/>
    <sheet name="15.01.11.6.01.410" sheetId="68" r:id="rId146"/>
    <sheet name="15.01.11.6.01.420" sheetId="69" r:id="rId147"/>
    <sheet name="15.01.11.6.01.430" sheetId="70" r:id="rId148"/>
    <sheet name="15.01.11.6.01.450" sheetId="200" r:id="rId149"/>
    <sheet name="15.01.11.6.01.460" sheetId="72" r:id="rId150"/>
    <sheet name="15.01.11.6.01.470" sheetId="75" r:id="rId151"/>
    <sheet name="15.01.11.6.01.480" sheetId="76" r:id="rId152"/>
    <sheet name="15.01.11.6.01.490" sheetId="77" r:id="rId153"/>
    <sheet name="15.01.11.6.01.500" sheetId="78" r:id="rId154"/>
    <sheet name="15.01.11.6.01.510" sheetId="201" r:id="rId155"/>
    <sheet name="15.01.11.6.01.520" sheetId="79" r:id="rId156"/>
    <sheet name="15.01.11.6.01.530" sheetId="218" r:id="rId157"/>
    <sheet name="15.01.11.6.01.540" sheetId="217" r:id="rId158"/>
    <sheet name="15.01.12.1.01.010" sheetId="129" r:id="rId159"/>
    <sheet name="15.01.12.1.01.020" sheetId="130" r:id="rId160"/>
    <sheet name="15.01.12.1.01.030" sheetId="202" r:id="rId161"/>
    <sheet name="15.01.12.1.01.040" sheetId="131" r:id="rId162"/>
    <sheet name="15.01.12.1.01.050" sheetId="203" r:id="rId163"/>
    <sheet name="15.01.12.1.01.060" sheetId="132" r:id="rId164"/>
    <sheet name="15.01.12.1.01.070" sheetId="205" r:id="rId165"/>
    <sheet name="15.01.12.1.01.080" sheetId="133" r:id="rId166"/>
    <sheet name="15.01.12.1.01.090" sheetId="134" r:id="rId167"/>
    <sheet name="15.01.12.1.01.100" sheetId="135" r:id="rId168"/>
    <sheet name="15.01.12.1.01.110" sheetId="206" r:id="rId169"/>
    <sheet name="15.01.12.1.01.120" sheetId="136" r:id="rId170"/>
    <sheet name="15.01.12.1.01.130" sheetId="137" r:id="rId171"/>
    <sheet name="15.01.12.1.01.140" sheetId="138" r:id="rId172"/>
    <sheet name="15.01.12.1.01.150" sheetId="207" r:id="rId173"/>
    <sheet name="15.01.12.1.01.160" sheetId="139" r:id="rId174"/>
    <sheet name="15.01.12.1.01.170" sheetId="140" r:id="rId175"/>
    <sheet name="15.01.12.1.01.180" sheetId="141" r:id="rId176"/>
    <sheet name="15.01.12.1.01.190" sheetId="208" r:id="rId177"/>
    <sheet name="15.01.12.1.01.200" sheetId="142" r:id="rId178"/>
    <sheet name="15.01.12.1.01.210" sheetId="209" r:id="rId179"/>
    <sheet name="15.01.12.1.01.220" sheetId="143" r:id="rId180"/>
    <sheet name="15.01.12.1.01.230" sheetId="220" r:id="rId181"/>
    <sheet name="15.01.12.1.01.240" sheetId="219" r:id="rId182"/>
    <sheet name="15.01.12.1.01.250" sheetId="235" r:id="rId183"/>
    <sheet name="15.01.12.1.01.260" sheetId="236" r:id="rId184"/>
    <sheet name="15.01.31.1.01.010" sheetId="122" r:id="rId185"/>
    <sheet name="15.01.31.1.01.020" sheetId="121" r:id="rId186"/>
    <sheet name="15.01.31.1.01.030" sheetId="123" r:id="rId187"/>
    <sheet name="15.01.31.1.01.040" sheetId="124" r:id="rId188"/>
    <sheet name="15.01.31.1.01.050" sheetId="210" r:id="rId189"/>
    <sheet name="15.01.31.1.01.060" sheetId="125" r:id="rId190"/>
    <sheet name="15.01.31.1.01.070" sheetId="126" r:id="rId191"/>
    <sheet name="15.01.31.1.01.080" sheetId="127" r:id="rId192"/>
    <sheet name="15.01.31.1.01.090" sheetId="211" r:id="rId193"/>
    <sheet name="15.01.31.1.01.100" sheetId="128" r:id="rId194"/>
    <sheet name="15.01.31.1.01.110" sheetId="144" r:id="rId195"/>
    <sheet name="15.01.31.1.01.120" sheetId="145" r:id="rId196"/>
    <sheet name="15.01.31.1.01.130" sheetId="146" r:id="rId197"/>
    <sheet name="15.01.31.1.01.140" sheetId="148" r:id="rId198"/>
    <sheet name="15.01.31.1.01.150" sheetId="149" r:id="rId199"/>
    <sheet name="15.01.31.1.01.160" sheetId="150" r:id="rId200"/>
    <sheet name="15.01.31.1.01.170" sheetId="151" r:id="rId201"/>
    <sheet name="15.01.31.1.01.180" sheetId="152" r:id="rId202"/>
    <sheet name="15.01.31.1.01.190" sheetId="153" r:id="rId203"/>
    <sheet name="15.01.31.1.01.210" sheetId="214" r:id="rId204"/>
    <sheet name="4. Database" sheetId="154" r:id="rId205"/>
  </sheets>
  <definedNames>
    <definedName name="_xlnm.Print_Area" localSheetId="0">'0. Cover Page'!$B$1:$K$50</definedName>
    <definedName name="_xlnm.Print_Area" localSheetId="1">'1. Index'!$B$2:$C$213</definedName>
    <definedName name="_xlnm.Print_Area" localSheetId="4">'15.01.11.1.01.010'!$B$2:$E$49</definedName>
    <definedName name="_xlnm.Print_Area" localSheetId="5">'15.01.11.1.01.020'!$B$2:$E$49</definedName>
    <definedName name="_xlnm.Print_Area" localSheetId="6">'15.01.11.1.01.030'!$B$2:$E$47</definedName>
    <definedName name="_xlnm.Print_Area" localSheetId="7">'15.01.11.1.01.050'!$B$2:$E$49</definedName>
    <definedName name="_xlnm.Print_Area" localSheetId="8">'15.01.11.1.01.060'!$B$2:$E$49</definedName>
    <definedName name="_xlnm.Print_Area" localSheetId="9">'15.01.11.1.01.070'!$B$2:$E$49</definedName>
    <definedName name="_xlnm.Print_Area" localSheetId="10">'15.01.11.1.01.080'!$B$2:$E$49</definedName>
    <definedName name="_xlnm.Print_Area" localSheetId="11">'15.01.11.1.01.090'!$B$2:$E$49</definedName>
    <definedName name="_xlnm.Print_Area" localSheetId="12">'15.01.11.1.01.100'!$B$2:$E$49</definedName>
    <definedName name="_xlnm.Print_Area" localSheetId="13">'15.01.11.1.01.110'!$B$2:$E$49</definedName>
    <definedName name="_xlnm.Print_Area" localSheetId="14">'15.01.11.1.01.120'!$B$2:$E$49</definedName>
    <definedName name="_xlnm.Print_Area" localSheetId="15">'15.01.11.1.01.130'!$B$2:$E$49</definedName>
    <definedName name="_xlnm.Print_Area" localSheetId="16">'15.01.11.1.01.140'!$B$2:$E$49</definedName>
    <definedName name="_xlnm.Print_Area" localSheetId="17">'15.01.11.1.01.160'!$B$2:$E$49</definedName>
    <definedName name="_xlnm.Print_Area" localSheetId="18">'15.01.11.1.01.170'!$B$2:$E$49</definedName>
    <definedName name="_xlnm.Print_Area" localSheetId="19">'15.01.11.2.01.010'!$B$2:$E$49</definedName>
    <definedName name="_xlnm.Print_Area" localSheetId="20">'15.01.11.2.01.020'!$B$2:$E$49</definedName>
    <definedName name="_xlnm.Print_Area" localSheetId="21">'15.01.11.2.01.030'!$B$2:$E$49</definedName>
    <definedName name="_xlnm.Print_Area" localSheetId="22">'15.01.11.2.01.040'!$B$2:$E$49</definedName>
    <definedName name="_xlnm.Print_Area" localSheetId="23">'15.01.11.2.01.050'!$B$2:$E$49</definedName>
    <definedName name="_xlnm.Print_Area" localSheetId="24">'15.01.11.2.01.060'!$B$2:$E$49</definedName>
    <definedName name="_xlnm.Print_Area" localSheetId="25">'15.01.11.2.01.070'!$B$2:$E$49</definedName>
    <definedName name="_xlnm.Print_Area" localSheetId="26">'15.01.11.2.01.080'!$B$2:$E$49</definedName>
    <definedName name="_xlnm.Print_Area" localSheetId="27">'15.01.11.2.01.090'!$B$2:$E$49</definedName>
    <definedName name="_xlnm.Print_Area" localSheetId="28">'15.01.11.2.01.100'!$B$2:$E$49</definedName>
    <definedName name="_xlnm.Print_Area" localSheetId="29">'15.01.11.2.01.110'!$B$2:$E$49</definedName>
    <definedName name="_xlnm.Print_Area" localSheetId="30">'15.01.11.2.01.120'!$B$2:$E$49</definedName>
    <definedName name="_xlnm.Print_Area" localSheetId="31">'15.01.11.2.01.130'!$B$2:$E$49</definedName>
    <definedName name="_xlnm.Print_Area" localSheetId="32">'15.01.11.2.01.140'!$B$2:$E$49</definedName>
    <definedName name="_xlnm.Print_Area" localSheetId="33">'15.01.11.2.01.150'!$B$2:$E$49</definedName>
    <definedName name="_xlnm.Print_Area" localSheetId="34">'15.01.11.2.01.160'!$B$2:$E$49</definedName>
    <definedName name="_xlnm.Print_Area" localSheetId="35">'15.01.11.2.01.180'!$B$2:$E$49</definedName>
    <definedName name="_xlnm.Print_Area" localSheetId="36">'15.01.11.2.01.190'!$B$2:$E$49</definedName>
    <definedName name="_xlnm.Print_Area" localSheetId="37">'15.01.11.2.01.200'!$B$2:$E$49</definedName>
    <definedName name="_xlnm.Print_Area" localSheetId="38">'15.01.11.2.01.210'!$B$2:$E$49</definedName>
    <definedName name="_xlnm.Print_Area" localSheetId="39">'15.01.11.2.01.220'!$B$2:$E$49</definedName>
    <definedName name="_xlnm.Print_Area" localSheetId="40">'15.01.11.2.01.230'!$B$2:$E$49</definedName>
    <definedName name="_xlnm.Print_Area" localSheetId="41">'15.01.11.2.01.240'!$B$2:$E$49</definedName>
    <definedName name="_xlnm.Print_Area" localSheetId="42">'15.01.11.2.01.250'!$B$2:$E$49</definedName>
    <definedName name="_xlnm.Print_Area" localSheetId="43">'15.01.11.2.01.260'!$B$2:$E$49</definedName>
    <definedName name="_xlnm.Print_Area" localSheetId="44">'15.01.11.2.01.270'!$B$2:$E$49</definedName>
    <definedName name="_xlnm.Print_Area" localSheetId="45">'15.01.11.2.01.280'!$B$2:$E$49</definedName>
    <definedName name="_xlnm.Print_Area" localSheetId="46">'15.01.11.2.01.290'!$B$2:$E$49</definedName>
    <definedName name="_xlnm.Print_Area" localSheetId="47">'15.01.11.2.01.300'!$B$2:$E$49</definedName>
    <definedName name="_xlnm.Print_Area" localSheetId="48">'15.01.11.2.01.310'!$B$2:$E$49</definedName>
    <definedName name="_xlnm.Print_Area" localSheetId="49">'15.01.11.2.01.320'!$B$2:$E$49</definedName>
    <definedName name="_xlnm.Print_Area" localSheetId="50">'15.01.11.2.01.330'!$B$2:$E$49</definedName>
    <definedName name="_xlnm.Print_Area" localSheetId="51">'15.01.11.2.01.340'!$B$2:$E$49</definedName>
    <definedName name="_xlnm.Print_Area" localSheetId="52">'15.01.11.2.01.350'!$B$2:$E$49</definedName>
    <definedName name="_xlnm.Print_Area" localSheetId="53">'15.01.11.2.01.360'!$B$2:$E$49</definedName>
    <definedName name="_xlnm.Print_Area" localSheetId="54">'15.01.11.2.01.370'!$B$2:$E$49</definedName>
    <definedName name="_xlnm.Print_Area" localSheetId="55">'15.01.11.2.01.380'!$B$2:$E$49</definedName>
    <definedName name="_xlnm.Print_Area" localSheetId="56">'15.01.11.2.01.390'!$B$2:$E$49</definedName>
    <definedName name="_xlnm.Print_Area" localSheetId="57">'15.01.11.2.01.400'!$B$2:$E$49</definedName>
    <definedName name="_xlnm.Print_Area" localSheetId="58">'15.01.11.2.01.410'!$B$2:$E$49</definedName>
    <definedName name="_xlnm.Print_Area" localSheetId="59">'15.01.11.2.01.420'!$B$2:$E$49</definedName>
    <definedName name="_xlnm.Print_Area" localSheetId="60">'15.01.11.2.01.430'!$B$2:$E$49</definedName>
    <definedName name="_xlnm.Print_Area" localSheetId="61">'15.01.11.2.01.440'!$B$2:$E$49</definedName>
    <definedName name="_xlnm.Print_Area" localSheetId="62">'15.01.11.2.01.450'!$B$2:$E$49</definedName>
    <definedName name="_xlnm.Print_Area" localSheetId="63">'15.01.11.2.01.460'!$B$2:$E$49</definedName>
    <definedName name="_xlnm.Print_Area" localSheetId="64">'15.01.11.2.01.470'!$B$2:$E$49</definedName>
    <definedName name="_xlnm.Print_Area" localSheetId="65">'15.01.11.2.01.480'!$B$2:$E$49</definedName>
    <definedName name="_xlnm.Print_Area" localSheetId="66">'15.01.11.2.01.490'!$B$2:$E$49</definedName>
    <definedName name="_xlnm.Print_Area" localSheetId="67">'15.01.11.2.01.500'!$B$2:$E$49</definedName>
    <definedName name="_xlnm.Print_Area" localSheetId="68">'15.01.11.2.01.510'!$B$2:$E$49</definedName>
    <definedName name="_xlnm.Print_Area" localSheetId="69">'15.01.11.2.01.520'!$B$2:$E$49</definedName>
    <definedName name="_xlnm.Print_Area" localSheetId="70">'15.01.11.2.01.530'!$B$2:$E$49</definedName>
    <definedName name="_xlnm.Print_Area" localSheetId="71">'15.01.11.2.01.540'!$B$2:$E$49</definedName>
    <definedName name="_xlnm.Print_Area" localSheetId="72">'15.01.11.2.01.550'!$B$2:$E$49</definedName>
    <definedName name="_xlnm.Print_Area" localSheetId="73">'15.01.11.2.01.560'!$B$2:$E$49</definedName>
    <definedName name="_xlnm.Print_Area" localSheetId="74">'15.01.11.2.01.570'!$B$2:$E$49</definedName>
    <definedName name="_xlnm.Print_Area" localSheetId="75">'15.01.11.2.01.580'!$B$2:$E$49</definedName>
    <definedName name="_xlnm.Print_Area" localSheetId="76">'15.01.11.2.01.590'!$B$2:$E$49</definedName>
    <definedName name="_xlnm.Print_Area" localSheetId="77">'15.01.11.2.01.600'!$B$2:$E$49</definedName>
    <definedName name="_xlnm.Print_Area" localSheetId="78">'15.01.11.2.01.610'!$B$2:$E$49</definedName>
    <definedName name="_xlnm.Print_Area" localSheetId="79">'15.01.11.2.01.620'!$B$2:$E$49</definedName>
    <definedName name="_xlnm.Print_Area" localSheetId="80">'15.01.11.2.01.630'!$B$2:$E$49</definedName>
    <definedName name="_xlnm.Print_Area" localSheetId="81">'15.01.11.2.01.640'!$B$2:$E$49</definedName>
    <definedName name="_xlnm.Print_Area" localSheetId="82">'15.01.11.2.01.650'!$B$2:$E$49</definedName>
    <definedName name="_xlnm.Print_Area" localSheetId="83">'15.01.11.2.01.660'!$B$2:$E$49</definedName>
    <definedName name="_xlnm.Print_Area" localSheetId="84">'15.01.11.2.01.670'!$B$2:$E$49</definedName>
    <definedName name="_xlnm.Print_Area" localSheetId="85">'15.01.11.2.01.680'!$B$2:$E$49</definedName>
    <definedName name="_xlnm.Print_Area" localSheetId="86">'15.01.11.2.01.700'!$B$2:$E$49</definedName>
    <definedName name="_xlnm.Print_Area" localSheetId="87">'15.01.11.2.01.710'!$B$2:$E$49</definedName>
    <definedName name="_xlnm.Print_Area" localSheetId="88">'15.01.11.2.01.720'!$B$2:$E$49</definedName>
    <definedName name="_xlnm.Print_Area" localSheetId="89">'15.01.11.2.01.730'!$B$2:$E$49</definedName>
    <definedName name="_xlnm.Print_Area" localSheetId="90">'15.01.11.2.01.740'!$B$2:$E$49</definedName>
    <definedName name="_xlnm.Print_Area" localSheetId="91">'15.01.11.2.01.750'!$B$2:$E$49</definedName>
    <definedName name="_xlnm.Print_Area" localSheetId="92">'15.01.11.2.01.760'!$B$2:$E$49</definedName>
    <definedName name="_xlnm.Print_Area" localSheetId="93">'15.01.11.5.01.010'!$B$2:$E$49</definedName>
    <definedName name="_xlnm.Print_Area" localSheetId="94">'15.01.11.5.01.020'!$B$2:$E$49</definedName>
    <definedName name="_xlnm.Print_Area" localSheetId="95">'15.01.11.5.01.040'!$B$2:$E$49</definedName>
    <definedName name="_xlnm.Print_Area" localSheetId="96">'15.01.11.5.01.060'!$B$2:$E$49</definedName>
    <definedName name="_xlnm.Print_Area" localSheetId="97">'15.01.11.5.01.080'!$B$2:$E$49</definedName>
    <definedName name="_xlnm.Print_Area" localSheetId="98">'15.01.11.5.01.100'!$B$2:$E$49</definedName>
    <definedName name="_xlnm.Print_Area" localSheetId="99">'15.01.11.5.01.120'!$B$2:$E$49</definedName>
    <definedName name="_xlnm.Print_Area" localSheetId="100">'15.01.11.5.01.130'!$B$2:$E$49</definedName>
    <definedName name="_xlnm.Print_Area" localSheetId="101">'15.01.11.5.01.140'!$B$2:$E$49</definedName>
    <definedName name="_xlnm.Print_Area" localSheetId="102">'15.01.11.5.01.150'!$B$2:$E$49</definedName>
    <definedName name="_xlnm.Print_Area" localSheetId="103">'15.01.11.5.01.160'!$B$2:$E$49</definedName>
    <definedName name="_xlnm.Print_Area" localSheetId="104">'15.01.11.5.01.170'!$B$2:$E$49</definedName>
    <definedName name="_xlnm.Print_Area" localSheetId="105">'15.01.11.5.01.180'!$B$2:$E$49</definedName>
    <definedName name="_xlnm.Print_Area" localSheetId="106">'15.01.11.5.01.200'!$B$2:$E$49</definedName>
    <definedName name="_xlnm.Print_Area" localSheetId="107">'15.01.11.5.01.210'!$B$2:$E$49</definedName>
    <definedName name="_xlnm.Print_Area" localSheetId="108">'15.01.11.5.01.220'!$B$2:$E$49</definedName>
    <definedName name="_xlnm.Print_Area" localSheetId="109">'15.01.11.5.01.230'!$B$2:$E$49</definedName>
    <definedName name="_xlnm.Print_Area" localSheetId="110">'15.01.11.5.01.240'!$B$2:$E$49</definedName>
    <definedName name="_xlnm.Print_Area" localSheetId="111">'15.01.11.6.01.040'!$B$2:$E$49</definedName>
    <definedName name="_xlnm.Print_Area" localSheetId="112">'15.01.11.6.01.050'!$B$2:$E$49</definedName>
    <definedName name="_xlnm.Print_Area" localSheetId="113">'15.01.11.6.01.060'!$B$2:$E$49</definedName>
    <definedName name="_xlnm.Print_Area" localSheetId="114">'15.01.11.6.01.070'!$B$2:$E$49</definedName>
    <definedName name="_xlnm.Print_Area" localSheetId="115">'15.01.11.6.01.090'!$B$2:$E$49</definedName>
    <definedName name="_xlnm.Print_Area" localSheetId="116">'15.01.11.6.01.100'!$B$2:$E$49</definedName>
    <definedName name="_xlnm.Print_Area" localSheetId="117">'15.01.11.6.01.110'!$B$2:$E$49</definedName>
    <definedName name="_xlnm.Print_Area" localSheetId="118">'15.01.11.6.01.120'!$B$2:$E$49</definedName>
    <definedName name="_xlnm.Print_Area" localSheetId="119">'15.01.11.6.01.130'!$B$2:$E$49</definedName>
    <definedName name="_xlnm.Print_Area" localSheetId="120">'15.01.11.6.01.140'!$B$2:$E$49</definedName>
    <definedName name="_xlnm.Print_Area" localSheetId="121">'15.01.11.6.01.150'!$B$2:$E$49</definedName>
    <definedName name="_xlnm.Print_Area" localSheetId="122">'15.01.11.6.01.160'!$B$2:$E$49</definedName>
    <definedName name="_xlnm.Print_Area" localSheetId="123">'15.01.11.6.01.170'!$B$2:$E$49</definedName>
    <definedName name="_xlnm.Print_Area" localSheetId="124">'15.01.11.6.01.180'!$B$2:$E$49</definedName>
    <definedName name="_xlnm.Print_Area" localSheetId="125">'15.01.11.6.01.190'!$B$2:$E$49</definedName>
    <definedName name="_xlnm.Print_Area" localSheetId="126">'15.01.11.6.01.200'!$B$2:$E$49</definedName>
    <definedName name="_xlnm.Print_Area" localSheetId="127">'15.01.11.6.01.210'!$B$2:$E$49</definedName>
    <definedName name="_xlnm.Print_Area" localSheetId="128">'15.01.11.6.01.220'!$B$2:$E$49</definedName>
    <definedName name="_xlnm.Print_Area" localSheetId="129">'15.01.11.6.01.240'!$B$2:$E$49</definedName>
    <definedName name="_xlnm.Print_Area" localSheetId="130">'15.01.11.6.01.260'!$B$2:$E$49</definedName>
    <definedName name="_xlnm.Print_Area" localSheetId="131">'15.01.11.6.01.270'!$B$2:$E$49</definedName>
    <definedName name="_xlnm.Print_Area" localSheetId="132">'15.01.11.6.01.280'!$B$2:$E$49</definedName>
    <definedName name="_xlnm.Print_Area" localSheetId="133">'15.01.11.6.01.290'!$B$2:$E$49</definedName>
    <definedName name="_xlnm.Print_Area" localSheetId="134">'15.01.11.6.01.300'!$B$2:$E$49</definedName>
    <definedName name="_xlnm.Print_Area" localSheetId="135">'15.01.11.6.01.310'!$B$2:$E$49</definedName>
    <definedName name="_xlnm.Print_Area" localSheetId="136">'15.01.11.6.01.320'!$B$2:$E$49</definedName>
    <definedName name="_xlnm.Print_Area" localSheetId="137">'15.01.11.6.01.330'!$B$2:$E$49</definedName>
    <definedName name="_xlnm.Print_Area" localSheetId="138">'15.01.11.6.01.340'!$B$2:$E$49</definedName>
    <definedName name="_xlnm.Print_Area" localSheetId="139">'15.01.11.6.01.350'!$B$2:$E$49</definedName>
    <definedName name="_xlnm.Print_Area" localSheetId="140">'15.01.11.6.01.360'!$B$2:$E$49</definedName>
    <definedName name="_xlnm.Print_Area" localSheetId="141">'15.01.11.6.01.370'!$B$2:$E$49</definedName>
    <definedName name="_xlnm.Print_Area" localSheetId="142">'15.01.11.6.01.380'!$B$2:$E$49</definedName>
    <definedName name="_xlnm.Print_Area" localSheetId="143">'15.01.11.6.01.390'!$B$2:$E$49</definedName>
    <definedName name="_xlnm.Print_Area" localSheetId="144">'15.01.11.6.01.400'!$B$2:$E$49</definedName>
    <definedName name="_xlnm.Print_Area" localSheetId="145">'15.01.11.6.01.410'!$B$2:$E$49</definedName>
    <definedName name="_xlnm.Print_Area" localSheetId="146">'15.01.11.6.01.420'!$B$2:$E$49</definedName>
    <definedName name="_xlnm.Print_Area" localSheetId="147">'15.01.11.6.01.430'!$B$2:$E$49</definedName>
    <definedName name="_xlnm.Print_Area" localSheetId="148">'15.01.11.6.01.450'!$B$2:$E$49</definedName>
    <definedName name="_xlnm.Print_Area" localSheetId="149">'15.01.11.6.01.460'!$B$2:$E$49</definedName>
    <definedName name="_xlnm.Print_Area" localSheetId="150">'15.01.11.6.01.470'!$B$2:$E$49</definedName>
    <definedName name="_xlnm.Print_Area" localSheetId="151">'15.01.11.6.01.480'!$B$2:$E$49</definedName>
    <definedName name="_xlnm.Print_Area" localSheetId="152">'15.01.11.6.01.490'!$B$2:$E$49</definedName>
    <definedName name="_xlnm.Print_Area" localSheetId="153">'15.01.11.6.01.500'!$B$2:$E$49</definedName>
    <definedName name="_xlnm.Print_Area" localSheetId="154">'15.01.11.6.01.510'!$B$2:$E$49</definedName>
    <definedName name="_xlnm.Print_Area" localSheetId="155">'15.01.11.6.01.520'!$B$2:$E$49</definedName>
    <definedName name="_xlnm.Print_Area" localSheetId="156">'15.01.11.6.01.530'!$B$2:$E$49</definedName>
    <definedName name="_xlnm.Print_Area" localSheetId="157">'15.01.11.6.01.540'!$B$2:$E$49</definedName>
    <definedName name="_xlnm.Print_Area" localSheetId="158">'15.01.12.1.01.010'!$B$2:$E$49</definedName>
    <definedName name="_xlnm.Print_Area" localSheetId="159">'15.01.12.1.01.020'!$B$2:$E$49</definedName>
    <definedName name="_xlnm.Print_Area" localSheetId="160">'15.01.12.1.01.030'!$B$2:$E$49</definedName>
    <definedName name="_xlnm.Print_Area" localSheetId="161">'15.01.12.1.01.040'!$B$2:$E$49</definedName>
    <definedName name="_xlnm.Print_Area" localSheetId="162">'15.01.12.1.01.050'!$B$2:$E$49</definedName>
    <definedName name="_xlnm.Print_Area" localSheetId="163">'15.01.12.1.01.060'!$B$2:$E$49</definedName>
    <definedName name="_xlnm.Print_Area" localSheetId="164">'15.01.12.1.01.070'!$B$2:$E$49</definedName>
    <definedName name="_xlnm.Print_Area" localSheetId="165">'15.01.12.1.01.080'!$B$2:$E$49</definedName>
    <definedName name="_xlnm.Print_Area" localSheetId="166">'15.01.12.1.01.090'!$B$2:$E$49</definedName>
    <definedName name="_xlnm.Print_Area" localSheetId="167">'15.01.12.1.01.100'!$B$2:$E$49</definedName>
    <definedName name="_xlnm.Print_Area" localSheetId="168">'15.01.12.1.01.110'!$B$2:$E$49</definedName>
    <definedName name="_xlnm.Print_Area" localSheetId="169">'15.01.12.1.01.120'!$B$2:$E$49</definedName>
    <definedName name="_xlnm.Print_Area" localSheetId="170">'15.01.12.1.01.130'!$B$2:$E$49</definedName>
    <definedName name="_xlnm.Print_Area" localSheetId="171">'15.01.12.1.01.140'!$B$2:$E$49</definedName>
    <definedName name="_xlnm.Print_Area" localSheetId="172">'15.01.12.1.01.150'!$B$2:$E$49</definedName>
    <definedName name="_xlnm.Print_Area" localSheetId="173">'15.01.12.1.01.160'!$B$2:$E$49</definedName>
    <definedName name="_xlnm.Print_Area" localSheetId="174">'15.01.12.1.01.170'!$B$2:$E$49</definedName>
    <definedName name="_xlnm.Print_Area" localSheetId="175">'15.01.12.1.01.180'!$B$2:$E$49</definedName>
    <definedName name="_xlnm.Print_Area" localSheetId="176">'15.01.12.1.01.190'!$B$2:$E$49</definedName>
    <definedName name="_xlnm.Print_Area" localSheetId="177">'15.01.12.1.01.200'!$B$2:$E$49</definedName>
    <definedName name="_xlnm.Print_Area" localSheetId="178">'15.01.12.1.01.210'!$B$2:$E$49</definedName>
    <definedName name="_xlnm.Print_Area" localSheetId="179">'15.01.12.1.01.220'!$B$2:$E$49</definedName>
    <definedName name="_xlnm.Print_Area" localSheetId="180">'15.01.12.1.01.230'!$B$2:$E$49</definedName>
    <definedName name="_xlnm.Print_Area" localSheetId="181">'15.01.12.1.01.240'!$B$2:$E$49</definedName>
    <definedName name="_xlnm.Print_Area" localSheetId="182">'15.01.12.1.01.250'!$B$2:$E$49</definedName>
    <definedName name="_xlnm.Print_Area" localSheetId="183">'15.01.12.1.01.260'!$B$2:$E$49</definedName>
    <definedName name="_xlnm.Print_Area" localSheetId="184">'15.01.31.1.01.010'!$B$2:$E$49</definedName>
    <definedName name="_xlnm.Print_Area" localSheetId="185">'15.01.31.1.01.020'!$B$2:$E$49</definedName>
    <definedName name="_xlnm.Print_Area" localSheetId="186">'15.01.31.1.01.030'!$B$2:$E$49</definedName>
    <definedName name="_xlnm.Print_Area" localSheetId="187">'15.01.31.1.01.040'!$B$2:$E$49</definedName>
    <definedName name="_xlnm.Print_Area" localSheetId="188">'15.01.31.1.01.050'!$B$2:$E$49</definedName>
    <definedName name="_xlnm.Print_Area" localSheetId="189">'15.01.31.1.01.060'!$B$2:$E$49</definedName>
    <definedName name="_xlnm.Print_Area" localSheetId="190">'15.01.31.1.01.070'!$B$2:$E$49</definedName>
    <definedName name="_xlnm.Print_Area" localSheetId="191">'15.01.31.1.01.080'!$B$2:$E$49</definedName>
    <definedName name="_xlnm.Print_Area" localSheetId="192">'15.01.31.1.01.090'!$B$2:$E$49</definedName>
    <definedName name="_xlnm.Print_Area" localSheetId="193">'15.01.31.1.01.100'!$B$2:$E$49</definedName>
    <definedName name="_xlnm.Print_Area" localSheetId="194">'15.01.31.1.01.110'!$B$2:$E$49</definedName>
    <definedName name="_xlnm.Print_Area" localSheetId="195">'15.01.31.1.01.120'!$B$2:$E$49</definedName>
    <definedName name="_xlnm.Print_Area" localSheetId="196">'15.01.31.1.01.130'!$B$2:$E$49</definedName>
    <definedName name="_xlnm.Print_Area" localSheetId="197">'15.01.31.1.01.140'!$B$2:$E$49</definedName>
    <definedName name="_xlnm.Print_Area" localSheetId="198">'15.01.31.1.01.150'!$B$2:$E$49</definedName>
    <definedName name="_xlnm.Print_Area" localSheetId="199">'15.01.31.1.01.160'!$B$2:$E$49</definedName>
    <definedName name="_xlnm.Print_Area" localSheetId="200">'15.01.31.1.01.170'!$B$2:$E$49</definedName>
    <definedName name="_xlnm.Print_Area" localSheetId="201">'15.01.31.1.01.180'!$B$2:$E$49</definedName>
    <definedName name="_xlnm.Print_Area" localSheetId="202">'15.01.31.1.01.190'!$B$2:$E$49</definedName>
    <definedName name="_xlnm.Print_Area" localSheetId="203">'15.01.31.1.01.210'!$B$2:$E$49</definedName>
    <definedName name="_xlnm.Print_Area" localSheetId="2">'2. Instructions'!$B$2:$D$55</definedName>
    <definedName name="_xlnm.Print_Area" localSheetId="3">'3. Country Data'!$B$2:$C$5</definedName>
    <definedName name="_xlnm.Print_Area" localSheetId="204">'4. Database'!$B$2:$AR$139</definedName>
    <definedName name="_xlnm.Print_Titles" localSheetId="1">'1. Index'!$2:$2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9" i="164" l="1" a="1"/>
  <c r="C9" i="164" s="1"/>
  <c r="C9" i="7" a="1"/>
  <c r="C9" i="7" s="1"/>
  <c r="C9" i="6" a="1"/>
  <c r="C9" i="6" s="1"/>
  <c r="C9" i="8" a="1"/>
  <c r="C9" i="8" s="1"/>
  <c r="C9" i="165" a="1"/>
  <c r="C9" i="165" s="1"/>
  <c r="C9" i="9" a="1"/>
  <c r="C9" i="9" s="1"/>
  <c r="C9" i="222" a="1"/>
  <c r="C9" i="222" s="1"/>
  <c r="C9" i="223" a="1"/>
  <c r="C9" i="223" s="1"/>
  <c r="C9" i="224" a="1"/>
  <c r="C9" i="224" s="1"/>
  <c r="C9" i="226" a="1"/>
  <c r="C9" i="226" s="1"/>
  <c r="C9" i="227" a="1"/>
  <c r="C9" i="227" s="1"/>
  <c r="C9" i="81" a="1"/>
  <c r="C9" i="81" s="1"/>
  <c r="C9" i="82" a="1"/>
  <c r="C9" i="82" s="1"/>
  <c r="C9" i="80" a="1"/>
  <c r="C9" i="80" s="1"/>
  <c r="C9" i="22" a="1"/>
  <c r="C9" i="22" s="1"/>
  <c r="C9" i="36" a="1"/>
  <c r="C9" i="36" s="1"/>
  <c r="C9" i="44" a="1"/>
  <c r="C9" i="44" s="1"/>
  <c r="C9" i="51" a="1"/>
  <c r="C9" i="51" s="1"/>
  <c r="C9" i="57" a="1"/>
  <c r="C9" i="57" s="1"/>
  <c r="C9" i="73" a="1"/>
  <c r="C9" i="73" s="1"/>
  <c r="C9" i="74" a="1"/>
  <c r="C9" i="74" s="1"/>
  <c r="C9" i="83" a="1"/>
  <c r="C9" i="83" s="1"/>
  <c r="C9" i="84" a="1"/>
  <c r="C9" i="84" s="1"/>
  <c r="C9" i="166" a="1"/>
  <c r="C9" i="166" s="1"/>
  <c r="C9" i="87" a="1"/>
  <c r="C9" i="87" s="1"/>
  <c r="C9" i="167" a="1"/>
  <c r="C9" i="167" s="1"/>
  <c r="C9" i="86" a="1"/>
  <c r="C9" i="86" s="1"/>
  <c r="C9" i="88" a="1"/>
  <c r="C9" i="88" s="1"/>
  <c r="C9" i="169" a="1"/>
  <c r="C9" i="169" s="1"/>
  <c r="C9" i="85" a="1"/>
  <c r="C9" i="85" s="1"/>
  <c r="C9" i="170" a="1"/>
  <c r="C9" i="170" s="1"/>
  <c r="C9" i="89" a="1"/>
  <c r="C9" i="89" s="1"/>
  <c r="C9" i="171" a="1"/>
  <c r="C9" i="171" s="1"/>
  <c r="C9" i="90" a="1"/>
  <c r="C9" i="90" s="1"/>
  <c r="C9" i="91" a="1"/>
  <c r="C9" i="91" s="1"/>
  <c r="C9" i="92" a="1"/>
  <c r="C9" i="92" s="1"/>
  <c r="C9" i="172" a="1"/>
  <c r="C9" i="172" s="1"/>
  <c r="C9" i="93" a="1"/>
  <c r="C9" i="93" s="1"/>
  <c r="C9" i="94" a="1"/>
  <c r="C9" i="94" s="1"/>
  <c r="C9" i="95" a="1"/>
  <c r="C9" i="95" s="1"/>
  <c r="C9" i="173" a="1"/>
  <c r="C9" i="173" s="1"/>
  <c r="C9" i="96" a="1"/>
  <c r="C9" i="96" s="1"/>
  <c r="C9" i="97" a="1"/>
  <c r="C9" i="97" s="1"/>
  <c r="C9" i="98" a="1"/>
  <c r="C9" i="98" s="1"/>
  <c r="C9" i="174" a="1"/>
  <c r="C9" i="174" s="1"/>
  <c r="C9" i="99" a="1"/>
  <c r="C9" i="99" s="1"/>
  <c r="C9" i="100" a="1"/>
  <c r="C9" i="100" s="1"/>
  <c r="C9" i="101" a="1"/>
  <c r="C9" i="101" s="1"/>
  <c r="C9" i="175" a="1"/>
  <c r="C9" i="175" s="1"/>
  <c r="C9" i="102" a="1"/>
  <c r="C9" i="102" s="1"/>
  <c r="C9" i="176" a="1"/>
  <c r="C9" i="176" s="1"/>
  <c r="C9" i="103" a="1"/>
  <c r="C9" i="103" s="1"/>
  <c r="C9" i="104" a="1"/>
  <c r="C9" i="104" s="1"/>
  <c r="C9" i="107" a="1"/>
  <c r="C9" i="107" s="1"/>
  <c r="C9" i="177" a="1"/>
  <c r="C9" i="177" s="1"/>
  <c r="C9" i="106" a="1"/>
  <c r="C9" i="106" s="1"/>
  <c r="C9" i="178" a="1"/>
  <c r="C9" i="178" s="1"/>
  <c r="C9" i="105" a="1"/>
  <c r="C9" i="105" s="1"/>
  <c r="C9" i="108" a="1"/>
  <c r="C9" i="108" s="1"/>
  <c r="C9" i="109" a="1"/>
  <c r="C9" i="109" s="1"/>
  <c r="C9" i="110" a="1"/>
  <c r="C9" i="110" s="1"/>
  <c r="C9" i="111" a="1"/>
  <c r="C9" i="111" s="1"/>
  <c r="C9" i="179" a="1"/>
  <c r="C9" i="179" s="1"/>
  <c r="C9" i="112" a="1"/>
  <c r="C9" i="112" s="1"/>
  <c r="C9" i="113" a="1"/>
  <c r="C9" i="113" s="1"/>
  <c r="C9" i="114" a="1"/>
  <c r="C9" i="114" s="1"/>
  <c r="C9" i="115" a="1"/>
  <c r="C9" i="115" s="1"/>
  <c r="C9" i="116" a="1"/>
  <c r="C9" i="116" s="1"/>
  <c r="C9" i="180" a="1"/>
  <c r="C9" i="180" s="1"/>
  <c r="C9" i="117" a="1"/>
  <c r="C9" i="117" s="1"/>
  <c r="C9" i="181" a="1"/>
  <c r="C9" i="181" s="1"/>
  <c r="C9" i="118" a="1"/>
  <c r="C9" i="118" s="1"/>
  <c r="C9" i="182" a="1"/>
  <c r="C9" i="182" s="1"/>
  <c r="C9" i="119" a="1"/>
  <c r="C9" i="119" s="1"/>
  <c r="C9" i="183" a="1"/>
  <c r="C9" i="183" s="1"/>
  <c r="C9" i="120" a="1"/>
  <c r="C9" i="120" s="1"/>
  <c r="C9" i="215" a="1"/>
  <c r="C9" i="215" s="1"/>
  <c r="C9" i="216" a="1"/>
  <c r="C9" i="216" s="1"/>
  <c r="C9" i="228" a="1"/>
  <c r="C9" i="228" s="1"/>
  <c r="C9" i="229" a="1"/>
  <c r="C9" i="229" s="1"/>
  <c r="C9" i="230" a="1"/>
  <c r="C9" i="230" s="1"/>
  <c r="C9" i="231" a="1"/>
  <c r="C9" i="231" s="1"/>
  <c r="C9" i="232" a="1"/>
  <c r="C9" i="232" s="1"/>
  <c r="C9" i="233" a="1"/>
  <c r="C9" i="233" s="1"/>
  <c r="C9" i="234" a="1"/>
  <c r="C9" i="234" s="1"/>
  <c r="C9" i="10" a="1"/>
  <c r="C9" i="10" s="1"/>
  <c r="C9" i="11" a="1"/>
  <c r="C9" i="11" s="1"/>
  <c r="C9" i="12" a="1"/>
  <c r="C9" i="12" s="1"/>
  <c r="C9" i="14" a="1"/>
  <c r="C9" i="14" s="1"/>
  <c r="C9" i="15" a="1"/>
  <c r="C9" i="15" s="1"/>
  <c r="C9" i="16" a="1"/>
  <c r="C9" i="16" s="1"/>
  <c r="C9" i="20" a="1"/>
  <c r="C9" i="20" s="1"/>
  <c r="C9" i="187" a="1"/>
  <c r="C9" i="187" s="1"/>
  <c r="C9" i="21" a="1"/>
  <c r="C9" i="21" s="1"/>
  <c r="C9" i="23" a="1"/>
  <c r="C9" i="23" s="1"/>
  <c r="C9" i="24" a="1"/>
  <c r="C9" i="24" s="1"/>
  <c r="C9" i="188" a="1"/>
  <c r="C9" i="188" s="1"/>
  <c r="C9" i="25" a="1"/>
  <c r="C9" i="25" s="1"/>
  <c r="C9" i="26" a="1"/>
  <c r="C9" i="26" s="1"/>
  <c r="C9" i="190" a="1"/>
  <c r="C9" i="190" s="1"/>
  <c r="C9" i="28" a="1"/>
  <c r="C9" i="28" s="1"/>
  <c r="C9" i="191" a="1"/>
  <c r="C9" i="191" s="1"/>
  <c r="C9" i="29" a="1"/>
  <c r="C9" i="29" s="1"/>
  <c r="C9" i="34" a="1"/>
  <c r="C9" i="34" s="1"/>
  <c r="C9" i="37" a="1"/>
  <c r="C9" i="37" s="1"/>
  <c r="C9" i="35" a="1"/>
  <c r="C9" i="35" s="1"/>
  <c r="C9" i="38" a="1"/>
  <c r="C9" i="38" s="1"/>
  <c r="C9" i="40" a="1"/>
  <c r="C9" i="40" s="1"/>
  <c r="C9" i="41" a="1"/>
  <c r="C9" i="41" s="1"/>
  <c r="C9" i="193" a="1"/>
  <c r="C9" i="193" s="1"/>
  <c r="C9" i="42" a="1"/>
  <c r="C9" i="42" s="1"/>
  <c r="C9" i="194" a="1"/>
  <c r="C9" i="194" s="1"/>
  <c r="C9" i="43" a="1"/>
  <c r="C9" i="43" s="1"/>
  <c r="C9" i="45" a="1"/>
  <c r="C9" i="45" s="1"/>
  <c r="C9" i="46" a="1"/>
  <c r="C9" i="46" s="1"/>
  <c r="C9" i="47" a="1"/>
  <c r="C9" i="47" s="1"/>
  <c r="C9" i="48" a="1"/>
  <c r="C9" i="48" s="1"/>
  <c r="C9" i="49" a="1"/>
  <c r="C9" i="49" s="1"/>
  <c r="C9" i="50" a="1"/>
  <c r="C9" i="50" s="1"/>
  <c r="C9" i="52" a="1"/>
  <c r="C9" i="52" s="1"/>
  <c r="C9" i="53" a="1"/>
  <c r="C9" i="53" s="1"/>
  <c r="C9" i="54" a="1"/>
  <c r="C9" i="54" s="1"/>
  <c r="C9" i="55" a="1"/>
  <c r="C9" i="55" s="1"/>
  <c r="C9" i="56" a="1"/>
  <c r="C9" i="56" s="1"/>
  <c r="C9" i="58" a="1"/>
  <c r="C9" i="58" s="1"/>
  <c r="C9" i="197" a="1"/>
  <c r="C9" i="197" s="1"/>
  <c r="C9" i="59" a="1"/>
  <c r="C9" i="59" s="1"/>
  <c r="C9" i="198" a="1"/>
  <c r="C9" i="198" s="1"/>
  <c r="C9" i="60" a="1"/>
  <c r="C9" i="60" s="1"/>
  <c r="C9" i="61" a="1"/>
  <c r="C9" i="61" s="1"/>
  <c r="C9" i="62" a="1"/>
  <c r="C9" i="62" s="1"/>
  <c r="C9" i="63" a="1"/>
  <c r="C9" i="63" s="1"/>
  <c r="C9" i="64" a="1"/>
  <c r="C9" i="64" s="1"/>
  <c r="C9" i="65" a="1"/>
  <c r="C9" i="65" s="1"/>
  <c r="C9" i="66" a="1"/>
  <c r="C9" i="66" s="1"/>
  <c r="C9" i="199" a="1"/>
  <c r="C9" i="199" s="1"/>
  <c r="C9" i="67" a="1"/>
  <c r="C9" i="67" s="1"/>
  <c r="C9" i="68" a="1"/>
  <c r="C9" i="68" s="1"/>
  <c r="C9" i="69" a="1"/>
  <c r="C9" i="69" s="1"/>
  <c r="C9" i="70" a="1"/>
  <c r="C9" i="70" s="1"/>
  <c r="C9" i="200" a="1"/>
  <c r="C9" i="200" s="1"/>
  <c r="C9" i="72" a="1"/>
  <c r="C9" i="72" s="1"/>
  <c r="C9" i="75" a="1"/>
  <c r="C9" i="75" s="1"/>
  <c r="C9" i="76" a="1"/>
  <c r="C9" i="76" s="1"/>
  <c r="C9" i="77" a="1"/>
  <c r="C9" i="77" s="1"/>
  <c r="C9" i="78" a="1"/>
  <c r="C9" i="78" s="1"/>
  <c r="C9" i="201" a="1"/>
  <c r="C9" i="201" s="1"/>
  <c r="C9" i="79" a="1"/>
  <c r="C9" i="79" s="1"/>
  <c r="C9" i="218" a="1"/>
  <c r="C9" i="218" s="1"/>
  <c r="C9" i="217" a="1"/>
  <c r="C9" i="217" s="1"/>
  <c r="C9" i="129" a="1"/>
  <c r="C9" i="129" s="1"/>
  <c r="C9" i="130" a="1"/>
  <c r="C9" i="130" s="1"/>
  <c r="C9" i="202" a="1"/>
  <c r="C9" i="202" s="1"/>
  <c r="C9" i="131" a="1"/>
  <c r="C9" i="131" s="1"/>
  <c r="C9" i="203" a="1"/>
  <c r="C9" i="203" s="1"/>
  <c r="C9" i="132" a="1"/>
  <c r="C9" i="132" s="1"/>
  <c r="C9" i="205" a="1"/>
  <c r="C9" i="205" s="1"/>
  <c r="C9" i="133" a="1"/>
  <c r="C9" i="133" s="1"/>
  <c r="C9" i="134" a="1"/>
  <c r="C9" i="134" s="1"/>
  <c r="C9" i="135" a="1"/>
  <c r="C9" i="135" s="1"/>
  <c r="C9" i="206" a="1"/>
  <c r="C9" i="206" s="1"/>
  <c r="C9" i="136" a="1"/>
  <c r="C9" i="136" s="1"/>
  <c r="C9" i="137" a="1"/>
  <c r="C9" i="137" s="1"/>
  <c r="C9" i="138" a="1"/>
  <c r="C9" i="138" s="1"/>
  <c r="C9" i="207" a="1"/>
  <c r="C9" i="207" s="1"/>
  <c r="C9" i="139" a="1"/>
  <c r="C9" i="139" s="1"/>
  <c r="C9" i="140" a="1"/>
  <c r="C9" i="140" s="1"/>
  <c r="C9" i="141" a="1"/>
  <c r="C9" i="141" s="1"/>
  <c r="C9" i="208" a="1"/>
  <c r="C9" i="208" s="1"/>
  <c r="C9" i="142" a="1"/>
  <c r="C9" i="142" s="1"/>
  <c r="C9" i="209" a="1"/>
  <c r="C9" i="209" s="1"/>
  <c r="C9" i="143" a="1"/>
  <c r="C9" i="143" s="1"/>
  <c r="C9" i="220" a="1"/>
  <c r="C9" i="220" s="1"/>
  <c r="C9" i="219" a="1"/>
  <c r="C9" i="219" s="1"/>
  <c r="C9" i="235" a="1"/>
  <c r="C9" i="235" s="1"/>
  <c r="C9" i="236" a="1"/>
  <c r="C9" i="236" s="1"/>
  <c r="C9" i="122" a="1"/>
  <c r="C9" i="122" s="1"/>
  <c r="C9" i="121" a="1"/>
  <c r="C9" i="121" s="1"/>
  <c r="C9" i="123" a="1"/>
  <c r="C9" i="123" s="1"/>
  <c r="C9" i="124" a="1"/>
  <c r="C9" i="124" s="1"/>
  <c r="C9" i="210" a="1"/>
  <c r="C9" i="210" s="1"/>
  <c r="C9" i="125" a="1"/>
  <c r="C9" i="125" s="1"/>
  <c r="C9" i="126" a="1"/>
  <c r="C9" i="126" s="1"/>
  <c r="C9" i="127" a="1"/>
  <c r="C9" i="127" s="1"/>
  <c r="C9" i="211" a="1"/>
  <c r="C9" i="211" s="1"/>
  <c r="C9" i="128" a="1"/>
  <c r="C9" i="128" s="1"/>
  <c r="C9" i="144" a="1"/>
  <c r="C9" i="144" s="1"/>
  <c r="C9" i="145" a="1"/>
  <c r="C9" i="145" s="1"/>
  <c r="C9" i="146" a="1"/>
  <c r="C9" i="146" s="1"/>
  <c r="C9" i="148" a="1"/>
  <c r="C9" i="148" s="1"/>
  <c r="C9" i="149" a="1"/>
  <c r="C9" i="149" s="1"/>
  <c r="C9" i="150" a="1"/>
  <c r="C9" i="150" s="1"/>
  <c r="C9" i="151" a="1"/>
  <c r="C9" i="151" s="1"/>
  <c r="C9" i="152" a="1"/>
  <c r="C9" i="152" s="1"/>
  <c r="C9" i="153" a="1"/>
  <c r="C9" i="153" s="1"/>
  <c r="C9" i="214" a="1"/>
  <c r="C9" i="214" s="1"/>
  <c r="C9" i="5" a="1"/>
  <c r="C9" i="5" s="1"/>
  <c r="C8" i="164" a="1"/>
  <c r="C8" i="164" s="1"/>
  <c r="C8" i="7" a="1"/>
  <c r="C8" i="7" s="1"/>
  <c r="C8" i="6" a="1"/>
  <c r="C8" i="6" s="1"/>
  <c r="C8" i="8" a="1"/>
  <c r="C8" i="8" s="1"/>
  <c r="C8" i="165" a="1"/>
  <c r="C8" i="165" s="1"/>
  <c r="C8" i="9" a="1"/>
  <c r="C8" i="9" s="1"/>
  <c r="C8" i="222" a="1"/>
  <c r="C8" i="222" s="1"/>
  <c r="C8" i="223" a="1"/>
  <c r="C8" i="223" s="1"/>
  <c r="C8" i="224" a="1"/>
  <c r="C8" i="224" s="1"/>
  <c r="C8" i="226" a="1"/>
  <c r="C8" i="226" s="1"/>
  <c r="C8" i="227" a="1"/>
  <c r="C8" i="227" s="1"/>
  <c r="C8" i="81" a="1"/>
  <c r="C8" i="81" s="1"/>
  <c r="C8" i="82" a="1"/>
  <c r="C8" i="82" s="1"/>
  <c r="C8" i="80" a="1"/>
  <c r="C8" i="80" s="1"/>
  <c r="C8" i="22" a="1"/>
  <c r="C8" i="22" s="1"/>
  <c r="C8" i="36" a="1"/>
  <c r="C8" i="36" s="1"/>
  <c r="C8" i="44" a="1"/>
  <c r="C8" i="44" s="1"/>
  <c r="C8" i="51" a="1"/>
  <c r="C8" i="51" s="1"/>
  <c r="C8" i="57" a="1"/>
  <c r="C8" i="57" s="1"/>
  <c r="C8" i="73" a="1"/>
  <c r="C8" i="73" s="1"/>
  <c r="C8" i="74" a="1"/>
  <c r="C8" i="74" s="1"/>
  <c r="C8" i="83" a="1"/>
  <c r="C8" i="83" s="1"/>
  <c r="C8" i="84" a="1"/>
  <c r="C8" i="84" s="1"/>
  <c r="C8" i="166" a="1"/>
  <c r="C8" i="166" s="1"/>
  <c r="C8" i="87" a="1"/>
  <c r="C8" i="87" s="1"/>
  <c r="C8" i="167" a="1"/>
  <c r="C8" i="167" s="1"/>
  <c r="C8" i="86" a="1"/>
  <c r="C8" i="86" s="1"/>
  <c r="C8" i="88" a="1"/>
  <c r="C8" i="88" s="1"/>
  <c r="C8" i="169" a="1"/>
  <c r="C8" i="169" s="1"/>
  <c r="C8" i="85" a="1"/>
  <c r="C8" i="85" s="1"/>
  <c r="C8" i="170" a="1"/>
  <c r="C8" i="170" s="1"/>
  <c r="C8" i="89" a="1"/>
  <c r="C8" i="89" s="1"/>
  <c r="C8" i="171" a="1"/>
  <c r="C8" i="171" s="1"/>
  <c r="C8" i="90" a="1"/>
  <c r="C8" i="90" s="1"/>
  <c r="C8" i="91" a="1"/>
  <c r="C8" i="91" s="1"/>
  <c r="C8" i="92" a="1"/>
  <c r="C8" i="92" s="1"/>
  <c r="C8" i="172" a="1"/>
  <c r="C8" i="172" s="1"/>
  <c r="C8" i="93" a="1"/>
  <c r="C8" i="93" s="1"/>
  <c r="C8" i="94" a="1"/>
  <c r="C8" i="94" s="1"/>
  <c r="C8" i="95" a="1"/>
  <c r="C8" i="95" s="1"/>
  <c r="C8" i="173" a="1"/>
  <c r="C8" i="173" s="1"/>
  <c r="C8" i="96" a="1"/>
  <c r="C8" i="96" s="1"/>
  <c r="C8" i="97" a="1"/>
  <c r="C8" i="97" s="1"/>
  <c r="C8" i="98" a="1"/>
  <c r="C8" i="98" s="1"/>
  <c r="C8" i="174" a="1"/>
  <c r="C8" i="174" s="1"/>
  <c r="C8" i="99" a="1"/>
  <c r="C8" i="99" s="1"/>
  <c r="C8" i="100" a="1"/>
  <c r="C8" i="100" s="1"/>
  <c r="C8" i="101" a="1"/>
  <c r="C8" i="101" s="1"/>
  <c r="C8" i="175" a="1"/>
  <c r="C8" i="175" s="1"/>
  <c r="C8" i="102" a="1"/>
  <c r="C8" i="102" s="1"/>
  <c r="C8" i="176" a="1"/>
  <c r="C8" i="176" s="1"/>
  <c r="C8" i="103" a="1"/>
  <c r="C8" i="103" s="1"/>
  <c r="C8" i="104" a="1"/>
  <c r="C8" i="104" s="1"/>
  <c r="C8" i="107" a="1"/>
  <c r="C8" i="107" s="1"/>
  <c r="C8" i="177" a="1"/>
  <c r="C8" i="177" s="1"/>
  <c r="C8" i="106" a="1"/>
  <c r="C8" i="106" s="1"/>
  <c r="C8" i="178" a="1"/>
  <c r="C8" i="178" s="1"/>
  <c r="C8" i="105" a="1"/>
  <c r="C8" i="105" s="1"/>
  <c r="C8" i="108" a="1"/>
  <c r="C8" i="108" s="1"/>
  <c r="C8" i="109" a="1"/>
  <c r="C8" i="109" s="1"/>
  <c r="C8" i="110" a="1"/>
  <c r="C8" i="110" s="1"/>
  <c r="C8" i="111" a="1"/>
  <c r="C8" i="111" s="1"/>
  <c r="C8" i="179" a="1"/>
  <c r="C8" i="179" s="1"/>
  <c r="C8" i="112" a="1"/>
  <c r="C8" i="112" s="1"/>
  <c r="C8" i="113" a="1"/>
  <c r="C8" i="113" s="1"/>
  <c r="C8" i="114" a="1"/>
  <c r="C8" i="114" s="1"/>
  <c r="C8" i="115" a="1"/>
  <c r="C8" i="115" s="1"/>
  <c r="C8" i="116" a="1"/>
  <c r="C8" i="116" s="1"/>
  <c r="C8" i="180" a="1"/>
  <c r="C8" i="180" s="1"/>
  <c r="C8" i="117" a="1"/>
  <c r="C8" i="117" s="1"/>
  <c r="C8" i="181" a="1"/>
  <c r="C8" i="181" s="1"/>
  <c r="C8" i="118" a="1"/>
  <c r="C8" i="118" s="1"/>
  <c r="C8" i="182" a="1"/>
  <c r="C8" i="182" s="1"/>
  <c r="C8" i="119" a="1"/>
  <c r="C8" i="119" s="1"/>
  <c r="C8" i="183" a="1"/>
  <c r="C8" i="183" s="1"/>
  <c r="C8" i="120" a="1"/>
  <c r="C8" i="120" s="1"/>
  <c r="C8" i="215" a="1"/>
  <c r="C8" i="215" s="1"/>
  <c r="C8" i="216" a="1"/>
  <c r="C8" i="216" s="1"/>
  <c r="C8" i="228" a="1"/>
  <c r="C8" i="228" s="1"/>
  <c r="C8" i="229" a="1"/>
  <c r="C8" i="229" s="1"/>
  <c r="C8" i="230" a="1"/>
  <c r="C8" i="230" s="1"/>
  <c r="C8" i="231" a="1"/>
  <c r="C8" i="231" s="1"/>
  <c r="C8" i="232" a="1"/>
  <c r="C8" i="232" s="1"/>
  <c r="C8" i="233" a="1"/>
  <c r="C8" i="233" s="1"/>
  <c r="C8" i="234" a="1"/>
  <c r="C8" i="234" s="1"/>
  <c r="C8" i="10" a="1"/>
  <c r="C8" i="10" s="1"/>
  <c r="C8" i="11" a="1"/>
  <c r="C8" i="11" s="1"/>
  <c r="C8" i="12" a="1"/>
  <c r="C8" i="12" s="1"/>
  <c r="C8" i="14" a="1"/>
  <c r="C8" i="14" s="1"/>
  <c r="C8" i="15" a="1"/>
  <c r="C8" i="15" s="1"/>
  <c r="C8" i="16" a="1"/>
  <c r="C8" i="16" s="1"/>
  <c r="C8" i="20" a="1"/>
  <c r="C8" i="20" s="1"/>
  <c r="C8" i="187" a="1"/>
  <c r="C8" i="187" s="1"/>
  <c r="C8" i="21" a="1"/>
  <c r="C8" i="21" s="1"/>
  <c r="C8" i="23" a="1"/>
  <c r="C8" i="23" s="1"/>
  <c r="C8" i="24" a="1"/>
  <c r="C8" i="24" s="1"/>
  <c r="C8" i="188" a="1"/>
  <c r="C8" i="188" s="1"/>
  <c r="C8" i="25" a="1"/>
  <c r="C8" i="25" s="1"/>
  <c r="C8" i="26" a="1"/>
  <c r="C8" i="26" s="1"/>
  <c r="C8" i="190" a="1"/>
  <c r="C8" i="190" s="1"/>
  <c r="C8" i="28" a="1"/>
  <c r="C8" i="28" s="1"/>
  <c r="C8" i="191" a="1"/>
  <c r="C8" i="191" s="1"/>
  <c r="C8" i="29" a="1"/>
  <c r="C8" i="29" s="1"/>
  <c r="C8" i="34" a="1"/>
  <c r="C8" i="34" s="1"/>
  <c r="C8" i="37" a="1"/>
  <c r="C8" i="37" s="1"/>
  <c r="C8" i="35" a="1"/>
  <c r="C8" i="35" s="1"/>
  <c r="C8" i="38" a="1"/>
  <c r="C8" i="38" s="1"/>
  <c r="C8" i="40" a="1"/>
  <c r="C8" i="40" s="1"/>
  <c r="C8" i="41" a="1"/>
  <c r="C8" i="41" s="1"/>
  <c r="C8" i="193" a="1"/>
  <c r="C8" i="193" s="1"/>
  <c r="C8" i="42" a="1"/>
  <c r="C8" i="42" s="1"/>
  <c r="C8" i="194" a="1"/>
  <c r="C8" i="194" s="1"/>
  <c r="C8" i="43" a="1"/>
  <c r="C8" i="43" s="1"/>
  <c r="C8" i="45" a="1"/>
  <c r="C8" i="45" s="1"/>
  <c r="C8" i="46" a="1"/>
  <c r="C8" i="46" s="1"/>
  <c r="C8" i="47" a="1"/>
  <c r="C8" i="47" s="1"/>
  <c r="C8" i="48" a="1"/>
  <c r="C8" i="48" s="1"/>
  <c r="C8" i="49" a="1"/>
  <c r="C8" i="49" s="1"/>
  <c r="C8" i="50" a="1"/>
  <c r="C8" i="50" s="1"/>
  <c r="C8" i="52" a="1"/>
  <c r="C8" i="52" s="1"/>
  <c r="C8" i="53" a="1"/>
  <c r="C8" i="53" s="1"/>
  <c r="C8" i="54" a="1"/>
  <c r="C8" i="54" s="1"/>
  <c r="C8" i="55" a="1"/>
  <c r="C8" i="55" s="1"/>
  <c r="C8" i="56" a="1"/>
  <c r="C8" i="56" s="1"/>
  <c r="C8" i="58" a="1"/>
  <c r="C8" i="58" s="1"/>
  <c r="C8" i="197" a="1"/>
  <c r="C8" i="197" s="1"/>
  <c r="C8" i="59" a="1"/>
  <c r="C8" i="59" s="1"/>
  <c r="C8" i="198" a="1"/>
  <c r="C8" i="198" s="1"/>
  <c r="C8" i="60" a="1"/>
  <c r="C8" i="60" s="1"/>
  <c r="C8" i="61" a="1"/>
  <c r="C8" i="61" s="1"/>
  <c r="C8" i="62" a="1"/>
  <c r="C8" i="62" s="1"/>
  <c r="C8" i="63" a="1"/>
  <c r="C8" i="63" s="1"/>
  <c r="C8" i="64" a="1"/>
  <c r="C8" i="64" s="1"/>
  <c r="C8" i="65" a="1"/>
  <c r="C8" i="65" s="1"/>
  <c r="C8" i="66" a="1"/>
  <c r="C8" i="66" s="1"/>
  <c r="C8" i="199" a="1"/>
  <c r="C8" i="199" s="1"/>
  <c r="C8" i="67" a="1"/>
  <c r="C8" i="67" s="1"/>
  <c r="C8" i="68" a="1"/>
  <c r="C8" i="68" s="1"/>
  <c r="C8" i="69" a="1"/>
  <c r="C8" i="69" s="1"/>
  <c r="C8" i="70" a="1"/>
  <c r="C8" i="70" s="1"/>
  <c r="C8" i="200" a="1"/>
  <c r="C8" i="200" s="1"/>
  <c r="C8" i="72" a="1"/>
  <c r="C8" i="72" s="1"/>
  <c r="C8" i="75" a="1"/>
  <c r="C8" i="75" s="1"/>
  <c r="C8" i="76" a="1"/>
  <c r="C8" i="76" s="1"/>
  <c r="C8" i="77" a="1"/>
  <c r="C8" i="77" s="1"/>
  <c r="C8" i="78" a="1"/>
  <c r="C8" i="78" s="1"/>
  <c r="C8" i="201" a="1"/>
  <c r="C8" i="201" s="1"/>
  <c r="C8" i="79" a="1"/>
  <c r="C8" i="79" s="1"/>
  <c r="C8" i="218" a="1"/>
  <c r="C8" i="218" s="1"/>
  <c r="C8" i="217" a="1"/>
  <c r="C8" i="217" s="1"/>
  <c r="C8" i="129" a="1"/>
  <c r="C8" i="129" s="1"/>
  <c r="C8" i="130" a="1"/>
  <c r="C8" i="130" s="1"/>
  <c r="C8" i="202" a="1"/>
  <c r="C8" i="202" s="1"/>
  <c r="C8" i="131" a="1"/>
  <c r="C8" i="131" s="1"/>
  <c r="C8" i="203" a="1"/>
  <c r="C8" i="203" s="1"/>
  <c r="C8" i="132" a="1"/>
  <c r="C8" i="132" s="1"/>
  <c r="C8" i="205" a="1"/>
  <c r="C8" i="205" s="1"/>
  <c r="C8" i="133" a="1"/>
  <c r="C8" i="133" s="1"/>
  <c r="C8" i="134" a="1"/>
  <c r="C8" i="134" s="1"/>
  <c r="C8" i="135" a="1"/>
  <c r="C8" i="135" s="1"/>
  <c r="C8" i="206" a="1"/>
  <c r="C8" i="206" s="1"/>
  <c r="C8" i="136" a="1"/>
  <c r="C8" i="136" s="1"/>
  <c r="C8" i="137" a="1"/>
  <c r="C8" i="137" s="1"/>
  <c r="C8" i="138" a="1"/>
  <c r="C8" i="138" s="1"/>
  <c r="C8" i="207" a="1"/>
  <c r="C8" i="207" s="1"/>
  <c r="C8" i="139" a="1"/>
  <c r="C8" i="139" s="1"/>
  <c r="C8" i="140" a="1"/>
  <c r="C8" i="140" s="1"/>
  <c r="C8" i="141" a="1"/>
  <c r="C8" i="141" s="1"/>
  <c r="C8" i="208" a="1"/>
  <c r="C8" i="208" s="1"/>
  <c r="C8" i="142" a="1"/>
  <c r="C8" i="142" s="1"/>
  <c r="C8" i="209" a="1"/>
  <c r="C8" i="209" s="1"/>
  <c r="C8" i="143" a="1"/>
  <c r="C8" i="143" s="1"/>
  <c r="C8" i="220" a="1"/>
  <c r="C8" i="220" s="1"/>
  <c r="C8" i="219" a="1"/>
  <c r="C8" i="219" s="1"/>
  <c r="C8" i="235" a="1"/>
  <c r="C8" i="235" s="1"/>
  <c r="C8" i="236" a="1"/>
  <c r="C8" i="236" s="1"/>
  <c r="C8" i="122" a="1"/>
  <c r="C8" i="122" s="1"/>
  <c r="C8" i="121" a="1"/>
  <c r="C8" i="121" s="1"/>
  <c r="C8" i="123" a="1"/>
  <c r="C8" i="123" s="1"/>
  <c r="C8" i="124" a="1"/>
  <c r="C8" i="124" s="1"/>
  <c r="C8" i="210" a="1"/>
  <c r="C8" i="210" s="1"/>
  <c r="C8" i="125" a="1"/>
  <c r="C8" i="125" s="1"/>
  <c r="C8" i="126" a="1"/>
  <c r="C8" i="126" s="1"/>
  <c r="C8" i="127" a="1"/>
  <c r="C8" i="127" s="1"/>
  <c r="C8" i="211" a="1"/>
  <c r="C8" i="211" s="1"/>
  <c r="C8" i="128" a="1"/>
  <c r="C8" i="128" s="1"/>
  <c r="C8" i="144" a="1"/>
  <c r="C8" i="144" s="1"/>
  <c r="C8" i="145" a="1"/>
  <c r="C8" i="145" s="1"/>
  <c r="C8" i="146" a="1"/>
  <c r="C8" i="146" s="1"/>
  <c r="C8" i="148" a="1"/>
  <c r="C8" i="148" s="1"/>
  <c r="C8" i="149" a="1"/>
  <c r="C8" i="149" s="1"/>
  <c r="C8" i="150" a="1"/>
  <c r="C8" i="150" s="1"/>
  <c r="C8" i="151" a="1"/>
  <c r="C8" i="151" s="1"/>
  <c r="C8" i="152" a="1"/>
  <c r="C8" i="152" s="1"/>
  <c r="C8" i="153" a="1"/>
  <c r="C8" i="153" s="1"/>
  <c r="C8" i="214" a="1"/>
  <c r="C8" i="214" s="1"/>
  <c r="C8" i="5" a="1"/>
  <c r="C8" i="5" s="1"/>
  <c r="C9" i="3" a="1"/>
  <c r="C9" i="3" s="1"/>
  <c r="C8" i="3" a="1"/>
  <c r="C8" i="3" s="1"/>
  <c r="C9" i="1" a="1"/>
  <c r="C9" i="1" s="1"/>
  <c r="C8" i="1" a="1"/>
  <c r="C8" i="1" s="1"/>
  <c r="C6" i="214" a="1"/>
  <c r="C6" i="214" s="1"/>
  <c r="C6" i="153" a="1"/>
  <c r="C6" i="153" s="1"/>
  <c r="C6" i="152" a="1"/>
  <c r="C6" i="152" s="1"/>
  <c r="C6" i="151" a="1"/>
  <c r="C6" i="151" s="1"/>
  <c r="C6" i="150" a="1"/>
  <c r="C6" i="150" s="1"/>
  <c r="C6" i="149" a="1"/>
  <c r="C6" i="149" s="1"/>
  <c r="C6" i="148" a="1"/>
  <c r="C6" i="148" s="1"/>
  <c r="C6" i="146" a="1"/>
  <c r="C6" i="146" s="1"/>
  <c r="C6" i="145" a="1"/>
  <c r="C6" i="145" s="1"/>
  <c r="C6" i="144" a="1"/>
  <c r="C6" i="144" s="1"/>
  <c r="C6" i="128" a="1"/>
  <c r="C6" i="128" s="1"/>
  <c r="C6" i="211" a="1"/>
  <c r="C6" i="211" s="1"/>
  <c r="C6" i="127" a="1"/>
  <c r="C6" i="127" s="1"/>
  <c r="C6" i="126" a="1"/>
  <c r="C6" i="126" s="1"/>
  <c r="C6" i="125" a="1"/>
  <c r="C6" i="125" s="1"/>
  <c r="C6" i="210" a="1"/>
  <c r="C6" i="210" s="1"/>
  <c r="C6" i="124" a="1"/>
  <c r="C6" i="124" s="1"/>
  <c r="C6" i="123" a="1"/>
  <c r="C6" i="123" s="1"/>
  <c r="C6" i="121" a="1"/>
  <c r="C6" i="121" s="1"/>
  <c r="C6" i="122" a="1"/>
  <c r="C6" i="122" s="1"/>
  <c r="C6" i="236" a="1"/>
  <c r="C6" i="236" s="1"/>
  <c r="C6" i="235" a="1"/>
  <c r="C6" i="235" s="1"/>
  <c r="C6" i="219" a="1"/>
  <c r="C6" i="219" s="1"/>
  <c r="C6" i="220" a="1"/>
  <c r="C6" i="220" s="1"/>
  <c r="C6" i="143" a="1"/>
  <c r="C6" i="143" s="1"/>
  <c r="C6" i="209" a="1"/>
  <c r="C6" i="209" s="1"/>
  <c r="C6" i="142" a="1"/>
  <c r="C6" i="142" s="1"/>
  <c r="C6" i="208" a="1"/>
  <c r="C6" i="208" s="1"/>
  <c r="C6" i="141" a="1"/>
  <c r="C6" i="141" s="1"/>
  <c r="C6" i="140" a="1"/>
  <c r="C6" i="140" s="1"/>
  <c r="C6" i="139" a="1"/>
  <c r="C6" i="139" s="1"/>
  <c r="C6" i="207" a="1"/>
  <c r="C6" i="207" s="1"/>
  <c r="C6" i="138" a="1"/>
  <c r="C6" i="138" s="1"/>
  <c r="C6" i="137" a="1"/>
  <c r="C6" i="137" s="1"/>
  <c r="C6" i="136" a="1"/>
  <c r="C6" i="136" s="1"/>
  <c r="C6" i="206" a="1"/>
  <c r="C6" i="206" s="1"/>
  <c r="C6" i="135" a="1"/>
  <c r="C6" i="135" s="1"/>
  <c r="C6" i="134" a="1"/>
  <c r="C6" i="134" s="1"/>
  <c r="C6" i="133" a="1"/>
  <c r="C6" i="133" s="1"/>
  <c r="C6" i="205" a="1"/>
  <c r="C6" i="205" s="1"/>
  <c r="C6" i="132" a="1"/>
  <c r="C6" i="132" s="1"/>
  <c r="C6" i="203" a="1"/>
  <c r="C6" i="203" s="1"/>
  <c r="C6" i="131" a="1"/>
  <c r="C6" i="131" s="1"/>
  <c r="C6" i="202" a="1"/>
  <c r="C6" i="202" s="1"/>
  <c r="C6" i="130" a="1"/>
  <c r="C6" i="130" s="1"/>
  <c r="C6" i="129" a="1"/>
  <c r="C6" i="129" s="1"/>
  <c r="C6" i="217" a="1"/>
  <c r="C6" i="217" s="1"/>
  <c r="C6" i="218" a="1"/>
  <c r="C6" i="218" s="1"/>
  <c r="C6" i="79" a="1"/>
  <c r="C6" i="79" s="1"/>
  <c r="C6" i="201" a="1"/>
  <c r="C6" i="201" s="1"/>
  <c r="C6" i="78" a="1"/>
  <c r="C6" i="78" s="1"/>
  <c r="C6" i="77" a="1"/>
  <c r="C6" i="77" s="1"/>
  <c r="C6" i="76" a="1"/>
  <c r="C6" i="76" s="1"/>
  <c r="C6" i="75" a="1"/>
  <c r="C6" i="75" s="1"/>
  <c r="C6" i="72" a="1"/>
  <c r="C6" i="72" s="1"/>
  <c r="C6" i="200" a="1"/>
  <c r="C6" i="200" s="1"/>
  <c r="C6" i="70" a="1"/>
  <c r="C6" i="70" s="1"/>
  <c r="C6" i="69" a="1"/>
  <c r="C6" i="69" s="1"/>
  <c r="C6" i="68" a="1"/>
  <c r="C6" i="68" s="1"/>
  <c r="C6" i="67" a="1"/>
  <c r="C6" i="67" s="1"/>
  <c r="C6" i="199" a="1"/>
  <c r="C6" i="199" s="1"/>
  <c r="C6" i="66" a="1"/>
  <c r="C6" i="66" s="1"/>
  <c r="C6" i="65" a="1"/>
  <c r="C6" i="65" s="1"/>
  <c r="C6" i="64" a="1"/>
  <c r="C6" i="64" s="1"/>
  <c r="C6" i="63" a="1"/>
  <c r="C6" i="63" s="1"/>
  <c r="C6" i="62" a="1"/>
  <c r="C6" i="62" s="1"/>
  <c r="C6" i="61" a="1"/>
  <c r="C6" i="61" s="1"/>
  <c r="C6" i="60" a="1"/>
  <c r="C6" i="60" s="1"/>
  <c r="C6" i="198" a="1"/>
  <c r="C6" i="198" s="1"/>
  <c r="C6" i="59" a="1"/>
  <c r="C6" i="59" s="1"/>
  <c r="C6" i="197" a="1"/>
  <c r="C6" i="197" s="1"/>
  <c r="C6" i="58" a="1"/>
  <c r="C6" i="58" s="1"/>
  <c r="C6" i="56" a="1"/>
  <c r="C6" i="56" s="1"/>
  <c r="C6" i="55" a="1"/>
  <c r="C6" i="55" s="1"/>
  <c r="C6" i="54" a="1"/>
  <c r="C6" i="54" s="1"/>
  <c r="C6" i="53" a="1"/>
  <c r="C6" i="53" s="1"/>
  <c r="C6" i="52" a="1"/>
  <c r="C6" i="52" s="1"/>
  <c r="C6" i="50" a="1"/>
  <c r="C6" i="50" s="1"/>
  <c r="C6" i="49" a="1"/>
  <c r="C6" i="49" s="1"/>
  <c r="C6" i="48" a="1"/>
  <c r="C6" i="48" s="1"/>
  <c r="C6" i="47" a="1"/>
  <c r="C6" i="47" s="1"/>
  <c r="C6" i="46" a="1"/>
  <c r="C6" i="46" s="1"/>
  <c r="C6" i="45" a="1"/>
  <c r="C6" i="45" s="1"/>
  <c r="C6" i="43" a="1"/>
  <c r="C6" i="43" s="1"/>
  <c r="C6" i="194" a="1"/>
  <c r="C6" i="194" s="1"/>
  <c r="C6" i="42" a="1"/>
  <c r="C6" i="42" s="1"/>
  <c r="C6" i="193" a="1"/>
  <c r="C6" i="193" s="1"/>
  <c r="C6" i="41" a="1"/>
  <c r="C6" i="41" s="1"/>
  <c r="C6" i="40" a="1"/>
  <c r="C6" i="40" s="1"/>
  <c r="C6" i="38" a="1"/>
  <c r="C6" i="38" s="1"/>
  <c r="C6" i="35" a="1"/>
  <c r="C6" i="35" s="1"/>
  <c r="C6" i="37" a="1"/>
  <c r="C6" i="37" s="1"/>
  <c r="C6" i="34" a="1"/>
  <c r="C6" i="34" s="1"/>
  <c r="C6" i="29" a="1"/>
  <c r="C6" i="29" s="1"/>
  <c r="C6" i="191" a="1"/>
  <c r="C6" i="191" s="1"/>
  <c r="C6" i="28" a="1"/>
  <c r="C6" i="28" s="1"/>
  <c r="C6" i="190" a="1"/>
  <c r="C6" i="190" s="1"/>
  <c r="C6" i="26" a="1"/>
  <c r="C6" i="26" s="1"/>
  <c r="C6" i="25" a="1"/>
  <c r="C6" i="25" s="1"/>
  <c r="C6" i="188" a="1"/>
  <c r="C6" i="188" s="1"/>
  <c r="C6" i="24" a="1"/>
  <c r="C6" i="24" s="1"/>
  <c r="C6" i="23" a="1"/>
  <c r="C6" i="23" s="1"/>
  <c r="C6" i="21" a="1"/>
  <c r="C6" i="21" s="1"/>
  <c r="C6" i="187" a="1"/>
  <c r="C6" i="187" s="1"/>
  <c r="C6" i="20" a="1"/>
  <c r="C6" i="20" s="1"/>
  <c r="C6" i="16" a="1"/>
  <c r="C6" i="16" s="1"/>
  <c r="C6" i="15" a="1"/>
  <c r="C6" i="15" s="1"/>
  <c r="C6" i="14" a="1"/>
  <c r="C6" i="14" s="1"/>
  <c r="C6" i="12" a="1"/>
  <c r="C6" i="12" s="1"/>
  <c r="C6" i="11" a="1"/>
  <c r="C6" i="11" s="1"/>
  <c r="C6" i="10" a="1"/>
  <c r="C6" i="10" s="1"/>
  <c r="C6" i="234" a="1"/>
  <c r="C6" i="234" s="1"/>
  <c r="C6" i="233" a="1"/>
  <c r="C6" i="233" s="1"/>
  <c r="C6" i="232" a="1"/>
  <c r="C6" i="232" s="1"/>
  <c r="C6" i="231" a="1"/>
  <c r="C6" i="231" s="1"/>
  <c r="C6" i="230" a="1"/>
  <c r="C6" i="230" s="1"/>
  <c r="C6" i="229" a="1"/>
  <c r="C6" i="229" s="1"/>
  <c r="C6" i="228" a="1"/>
  <c r="C6" i="228" s="1"/>
  <c r="C6" i="216" a="1"/>
  <c r="C6" i="216" s="1"/>
  <c r="C6" i="215" a="1"/>
  <c r="C6" i="215" s="1"/>
  <c r="C6" i="120" a="1"/>
  <c r="C6" i="120" s="1"/>
  <c r="C6" i="183" a="1"/>
  <c r="C6" i="183" s="1"/>
  <c r="C6" i="119" a="1"/>
  <c r="C6" i="119" s="1"/>
  <c r="C6" i="182" a="1"/>
  <c r="C6" i="182" s="1"/>
  <c r="C6" i="118" a="1"/>
  <c r="C6" i="118" s="1"/>
  <c r="C6" i="181" a="1"/>
  <c r="C6" i="181" s="1"/>
  <c r="C6" i="117" a="1"/>
  <c r="C6" i="117" s="1"/>
  <c r="C6" i="180" a="1"/>
  <c r="C6" i="180" s="1"/>
  <c r="C6" i="116" a="1"/>
  <c r="C6" i="116" s="1"/>
  <c r="C6" i="115" a="1"/>
  <c r="C6" i="115" s="1"/>
  <c r="C6" i="114" a="1"/>
  <c r="C6" i="114" s="1"/>
  <c r="C6" i="113" a="1"/>
  <c r="C6" i="113" s="1"/>
  <c r="C6" i="112" a="1"/>
  <c r="C6" i="112" s="1"/>
  <c r="C6" i="179" a="1"/>
  <c r="C6" i="179" s="1"/>
  <c r="C6" i="111" a="1"/>
  <c r="C6" i="111" s="1"/>
  <c r="C6" i="110" a="1"/>
  <c r="C6" i="110" s="1"/>
  <c r="C6" i="109" a="1"/>
  <c r="C6" i="109" s="1"/>
  <c r="C6" i="108" a="1"/>
  <c r="C6" i="108" s="1"/>
  <c r="C6" i="105" a="1"/>
  <c r="C6" i="105" s="1"/>
  <c r="C6" i="178" a="1"/>
  <c r="C6" i="178" s="1"/>
  <c r="C6" i="106" a="1"/>
  <c r="C6" i="106" s="1"/>
  <c r="C6" i="177" a="1"/>
  <c r="C6" i="177" s="1"/>
  <c r="C6" i="107" a="1"/>
  <c r="C6" i="107" s="1"/>
  <c r="C6" i="104" a="1"/>
  <c r="C6" i="104" s="1"/>
  <c r="C6" i="103" l="1" a="1"/>
  <c r="C6" i="103" s="1"/>
  <c r="C6" i="176" a="1"/>
  <c r="C6" i="176" s="1"/>
  <c r="C6" i="102" a="1"/>
  <c r="C6" i="102" s="1"/>
  <c r="C6" i="175" a="1"/>
  <c r="C6" i="175" s="1"/>
  <c r="C6" i="101" a="1"/>
  <c r="C6" i="101" s="1"/>
  <c r="C6" i="100" a="1"/>
  <c r="C6" i="100" s="1"/>
  <c r="C6" i="99" a="1"/>
  <c r="C6" i="99" s="1"/>
  <c r="C6" i="174" a="1"/>
  <c r="C6" i="174" s="1"/>
  <c r="C6" i="98" a="1"/>
  <c r="C6" i="98" s="1"/>
  <c r="C6" i="97" a="1"/>
  <c r="C6" i="97" s="1"/>
  <c r="C6" i="96" a="1"/>
  <c r="C6" i="96" s="1"/>
  <c r="C6" i="173" a="1"/>
  <c r="C6" i="173" s="1"/>
  <c r="C6" i="95" a="1"/>
  <c r="C6" i="95" s="1"/>
  <c r="C6" i="94" a="1"/>
  <c r="C6" i="94" s="1"/>
  <c r="C6" i="93" a="1"/>
  <c r="C6" i="93" s="1"/>
  <c r="C6" i="172" a="1"/>
  <c r="C6" i="172" s="1"/>
  <c r="C6" i="92" a="1"/>
  <c r="C6" i="92" s="1"/>
  <c r="C6" i="91" a="1"/>
  <c r="C6" i="91" s="1"/>
  <c r="C6" i="90" a="1"/>
  <c r="C6" i="90" s="1"/>
  <c r="C6" i="171" a="1"/>
  <c r="C6" i="171" s="1"/>
  <c r="C6" i="89" a="1"/>
  <c r="C6" i="89" s="1"/>
  <c r="C6" i="170" a="1"/>
  <c r="C6" i="170" s="1"/>
  <c r="C6" i="85" a="1"/>
  <c r="C6" i="85" s="1"/>
  <c r="C6" i="169" a="1"/>
  <c r="C6" i="169" s="1"/>
  <c r="C6" i="88" a="1"/>
  <c r="C6" i="88" s="1"/>
  <c r="C6" i="86" a="1"/>
  <c r="C6" i="86" s="1"/>
  <c r="C6" i="167" a="1"/>
  <c r="C6" i="167" s="1"/>
  <c r="C6" i="87" a="1"/>
  <c r="C6" i="87" s="1"/>
  <c r="C6" i="166" a="1"/>
  <c r="C6" i="166" s="1"/>
  <c r="C6" i="84" a="1"/>
  <c r="C6" i="84" s="1"/>
  <c r="C6" i="83" a="1"/>
  <c r="C6" i="83" s="1"/>
  <c r="C6" i="74" a="1"/>
  <c r="C6" i="74" s="1"/>
  <c r="C6" i="73" a="1"/>
  <c r="C6" i="73" s="1"/>
  <c r="C6" i="57" a="1"/>
  <c r="C6" i="57" s="1"/>
  <c r="C6" i="51" a="1"/>
  <c r="C6" i="51" s="1"/>
  <c r="C6" i="44" a="1"/>
  <c r="C6" i="44" s="1"/>
  <c r="C6" i="36" a="1"/>
  <c r="C6" i="36" s="1"/>
  <c r="C6" i="22" a="1"/>
  <c r="C6" i="22" s="1"/>
  <c r="C6" i="80" a="1"/>
  <c r="C6" i="80" s="1"/>
  <c r="C6" i="82" a="1"/>
  <c r="C6" i="82" s="1"/>
  <c r="C6" i="81" a="1"/>
  <c r="C6" i="81" s="1"/>
  <c r="C6" i="227" a="1"/>
  <c r="C6" i="227" s="1"/>
  <c r="C6" i="226" a="1"/>
  <c r="C6" i="226" s="1"/>
  <c r="C6" i="224" a="1"/>
  <c r="C6" i="224" s="1"/>
  <c r="C6" i="223" a="1"/>
  <c r="C6" i="223" s="1"/>
  <c r="C6" i="222" a="1"/>
  <c r="C6" i="222" s="1"/>
  <c r="C6" i="9" a="1"/>
  <c r="C6" i="9" s="1"/>
  <c r="C6" i="165" a="1"/>
  <c r="C6" i="165" s="1"/>
  <c r="C6" i="8" a="1"/>
  <c r="C6" i="8" s="1"/>
  <c r="C6" i="6" a="1"/>
  <c r="C6" i="6" s="1"/>
  <c r="C6" i="7" a="1"/>
  <c r="C6" i="7" s="1"/>
  <c r="C6" i="164" a="1"/>
  <c r="C6" i="164" s="1"/>
  <c r="C6" i="5" a="1"/>
  <c r="C6" i="5" s="1"/>
  <c r="C6" i="3" a="1"/>
  <c r="C6" i="3" s="1"/>
  <c r="C6" i="1" a="1"/>
  <c r="C6" i="1" s="1"/>
  <c r="C9" i="221" a="1"/>
  <c r="C9" i="221" s="1"/>
  <c r="C6" i="221" a="1"/>
  <c r="C6" i="221" s="1"/>
  <c r="C8" i="221" a="1"/>
  <c r="C8" i="221" s="1"/>
  <c r="E45" i="236"/>
  <c r="E45" i="235"/>
  <c r="E45" i="234"/>
  <c r="E45" i="233"/>
  <c r="E45" i="232"/>
  <c r="E45" i="231"/>
  <c r="E45" i="230"/>
  <c r="E45" i="229"/>
  <c r="E45" i="228"/>
  <c r="E45" i="227"/>
  <c r="E45" i="226"/>
  <c r="E45" i="224"/>
  <c r="E45" i="223"/>
  <c r="E45" i="222"/>
  <c r="E45" i="221"/>
  <c r="H202" i="154"/>
  <c r="F202" i="154"/>
  <c r="E202" i="154"/>
  <c r="E177" i="154"/>
  <c r="F177" i="154"/>
  <c r="G177" i="154"/>
  <c r="H177" i="154"/>
  <c r="E45" i="209"/>
  <c r="E178" i="154"/>
  <c r="F178" i="154"/>
  <c r="G178" i="154"/>
  <c r="H178" i="154"/>
  <c r="E45" i="143"/>
  <c r="E179" i="154"/>
  <c r="F179" i="154"/>
  <c r="G179" i="154"/>
  <c r="H179" i="154"/>
  <c r="E45" i="220"/>
  <c r="E180" i="154"/>
  <c r="F180" i="154"/>
  <c r="G180" i="154"/>
  <c r="H180" i="154"/>
  <c r="E45" i="219"/>
  <c r="E181" i="154"/>
  <c r="F181" i="154"/>
  <c r="G181" i="154"/>
  <c r="H181" i="154"/>
  <c r="E182" i="154"/>
  <c r="F182" i="154"/>
  <c r="G182" i="154"/>
  <c r="H182" i="154"/>
  <c r="E183" i="154"/>
  <c r="F183" i="154"/>
  <c r="G183" i="154"/>
  <c r="H183" i="154"/>
  <c r="E45" i="122"/>
  <c r="E184" i="154"/>
  <c r="F184" i="154"/>
  <c r="G184" i="154"/>
  <c r="H184" i="154"/>
  <c r="E45" i="121"/>
  <c r="E185" i="154"/>
  <c r="F185" i="154"/>
  <c r="G185" i="154"/>
  <c r="H185" i="154"/>
  <c r="E45" i="123"/>
  <c r="E186" i="154"/>
  <c r="F186" i="154"/>
  <c r="G186" i="154"/>
  <c r="H186" i="154"/>
  <c r="E45" i="124"/>
  <c r="E187" i="154"/>
  <c r="F187" i="154"/>
  <c r="G187" i="154"/>
  <c r="H187" i="154"/>
  <c r="E45" i="210"/>
  <c r="E188" i="154"/>
  <c r="F188" i="154"/>
  <c r="G188" i="154"/>
  <c r="H188" i="154"/>
  <c r="E45" i="125"/>
  <c r="E189" i="154"/>
  <c r="F189" i="154"/>
  <c r="G189" i="154"/>
  <c r="H189" i="154"/>
  <c r="E45" i="126"/>
  <c r="E190" i="154"/>
  <c r="F190" i="154"/>
  <c r="G190" i="154"/>
  <c r="H190" i="154"/>
  <c r="E45" i="127"/>
  <c r="E191" i="154"/>
  <c r="F191" i="154"/>
  <c r="G191" i="154"/>
  <c r="H191" i="154"/>
  <c r="E45" i="211"/>
  <c r="E192" i="154"/>
  <c r="F192" i="154"/>
  <c r="G192" i="154"/>
  <c r="H192" i="154"/>
  <c r="E45" i="128"/>
  <c r="E193" i="154"/>
  <c r="F193" i="154"/>
  <c r="G193" i="154"/>
  <c r="H193" i="154"/>
  <c r="E45" i="144"/>
  <c r="E194" i="154"/>
  <c r="F194" i="154"/>
  <c r="G194" i="154"/>
  <c r="H194" i="154"/>
  <c r="E45" i="145"/>
  <c r="E195" i="154"/>
  <c r="F195" i="154"/>
  <c r="G195" i="154"/>
  <c r="H195" i="154"/>
  <c r="E45" i="146"/>
  <c r="E196" i="154"/>
  <c r="F196" i="154"/>
  <c r="G196" i="154"/>
  <c r="H196" i="154"/>
  <c r="E45" i="148"/>
  <c r="E197" i="154"/>
  <c r="F197" i="154"/>
  <c r="G197" i="154"/>
  <c r="H197" i="154"/>
  <c r="E45" i="149"/>
  <c r="E198" i="154"/>
  <c r="F198" i="154"/>
  <c r="G198" i="154"/>
  <c r="H198" i="154"/>
  <c r="E45" i="150"/>
  <c r="E199" i="154"/>
  <c r="F199" i="154"/>
  <c r="G199" i="154"/>
  <c r="H199" i="154"/>
  <c r="E45" i="151"/>
  <c r="E200" i="154"/>
  <c r="F200" i="154"/>
  <c r="G200" i="154"/>
  <c r="H200" i="154"/>
  <c r="E45" i="152"/>
  <c r="E201" i="154"/>
  <c r="F201" i="154"/>
  <c r="G201" i="154"/>
  <c r="H201" i="154"/>
  <c r="E45" i="153"/>
  <c r="G202" i="154"/>
  <c r="E45" i="214"/>
  <c r="E49" i="154"/>
  <c r="F49" i="154"/>
  <c r="G49" i="154"/>
  <c r="H49" i="154"/>
  <c r="E50" i="154"/>
  <c r="F50" i="154"/>
  <c r="G50" i="154"/>
  <c r="H50" i="154"/>
  <c r="E51" i="154"/>
  <c r="F51" i="154"/>
  <c r="G51" i="154"/>
  <c r="H51" i="154"/>
  <c r="E52" i="154"/>
  <c r="F52" i="154"/>
  <c r="G52" i="154"/>
  <c r="H52" i="154"/>
  <c r="E53" i="154"/>
  <c r="F53" i="154"/>
  <c r="G53" i="154"/>
  <c r="H53" i="154"/>
  <c r="E54" i="154"/>
  <c r="F54" i="154"/>
  <c r="G54" i="154"/>
  <c r="H54" i="154"/>
  <c r="E55" i="154"/>
  <c r="F55" i="154"/>
  <c r="G55" i="154"/>
  <c r="H55" i="154"/>
  <c r="E56" i="154"/>
  <c r="F56" i="154"/>
  <c r="G56" i="154"/>
  <c r="H56" i="154"/>
  <c r="E57" i="154"/>
  <c r="F57" i="154"/>
  <c r="G57" i="154"/>
  <c r="H57" i="154"/>
  <c r="E58" i="154"/>
  <c r="F58" i="154"/>
  <c r="G58" i="154"/>
  <c r="H58" i="154"/>
  <c r="E59" i="154"/>
  <c r="F59" i="154"/>
  <c r="G59" i="154"/>
  <c r="H59" i="154"/>
  <c r="E60" i="154"/>
  <c r="F60" i="154"/>
  <c r="G60" i="154"/>
  <c r="H60" i="154"/>
  <c r="E61" i="154"/>
  <c r="F61" i="154"/>
  <c r="G61" i="154"/>
  <c r="H61" i="154"/>
  <c r="E62" i="154"/>
  <c r="F62" i="154"/>
  <c r="G62" i="154"/>
  <c r="H62" i="154"/>
  <c r="E63" i="154"/>
  <c r="F63" i="154"/>
  <c r="G63" i="154"/>
  <c r="H63" i="154"/>
  <c r="E64" i="154"/>
  <c r="F64" i="154"/>
  <c r="G64" i="154"/>
  <c r="H64" i="154"/>
  <c r="E65" i="154"/>
  <c r="F65" i="154"/>
  <c r="G65" i="154"/>
  <c r="H65" i="154"/>
  <c r="E66" i="154"/>
  <c r="F66" i="154"/>
  <c r="G66" i="154"/>
  <c r="H66" i="154"/>
  <c r="E67" i="154"/>
  <c r="F67" i="154"/>
  <c r="G67" i="154"/>
  <c r="H67" i="154"/>
  <c r="E68" i="154"/>
  <c r="F68" i="154"/>
  <c r="G68" i="154"/>
  <c r="H68" i="154"/>
  <c r="E69" i="154"/>
  <c r="F69" i="154"/>
  <c r="G69" i="154"/>
  <c r="H69" i="154"/>
  <c r="E70" i="154"/>
  <c r="F70" i="154"/>
  <c r="G70" i="154"/>
  <c r="H70" i="154"/>
  <c r="E71" i="154"/>
  <c r="F71" i="154"/>
  <c r="G71" i="154"/>
  <c r="H71" i="154"/>
  <c r="E72" i="154"/>
  <c r="F72" i="154"/>
  <c r="G72" i="154"/>
  <c r="H72" i="154"/>
  <c r="E73" i="154"/>
  <c r="F73" i="154"/>
  <c r="G73" i="154"/>
  <c r="H73" i="154"/>
  <c r="E74" i="154"/>
  <c r="F74" i="154"/>
  <c r="G74" i="154"/>
  <c r="H74" i="154"/>
  <c r="E75" i="154"/>
  <c r="F75" i="154"/>
  <c r="G75" i="154"/>
  <c r="H75" i="154"/>
  <c r="E76" i="154"/>
  <c r="F76" i="154"/>
  <c r="G76" i="154"/>
  <c r="H76" i="154"/>
  <c r="E77" i="154"/>
  <c r="F77" i="154"/>
  <c r="G77" i="154"/>
  <c r="H77" i="154"/>
  <c r="E78" i="154"/>
  <c r="F78" i="154"/>
  <c r="G78" i="154"/>
  <c r="H78" i="154"/>
  <c r="E79" i="154"/>
  <c r="F79" i="154"/>
  <c r="G79" i="154"/>
  <c r="H79" i="154"/>
  <c r="E80" i="154"/>
  <c r="F80" i="154"/>
  <c r="G80" i="154"/>
  <c r="H80" i="154"/>
  <c r="E81" i="154"/>
  <c r="F81" i="154"/>
  <c r="G81" i="154"/>
  <c r="H81" i="154"/>
  <c r="E82" i="154"/>
  <c r="F82" i="154"/>
  <c r="G82" i="154"/>
  <c r="H82" i="154"/>
  <c r="E83" i="154"/>
  <c r="F83" i="154"/>
  <c r="G83" i="154"/>
  <c r="H83" i="154"/>
  <c r="E84" i="154"/>
  <c r="F84" i="154"/>
  <c r="G84" i="154"/>
  <c r="H84" i="154"/>
  <c r="E85" i="154"/>
  <c r="F85" i="154"/>
  <c r="G85" i="154"/>
  <c r="H85" i="154"/>
  <c r="E86" i="154"/>
  <c r="F86" i="154"/>
  <c r="G86" i="154"/>
  <c r="H86" i="154"/>
  <c r="E87" i="154"/>
  <c r="F87" i="154"/>
  <c r="G87" i="154"/>
  <c r="H87" i="154"/>
  <c r="E88" i="154"/>
  <c r="F88" i="154"/>
  <c r="G88" i="154"/>
  <c r="H88" i="154"/>
  <c r="E89" i="154"/>
  <c r="F89" i="154"/>
  <c r="G89" i="154"/>
  <c r="H89" i="154"/>
  <c r="E90" i="154"/>
  <c r="F90" i="154"/>
  <c r="G90" i="154"/>
  <c r="H90" i="154"/>
  <c r="E91" i="154"/>
  <c r="F91" i="154"/>
  <c r="G91" i="154"/>
  <c r="H91" i="154"/>
  <c r="E92" i="154"/>
  <c r="F92" i="154"/>
  <c r="G92" i="154"/>
  <c r="H92" i="154"/>
  <c r="E93" i="154"/>
  <c r="F93" i="154"/>
  <c r="G93" i="154"/>
  <c r="H93" i="154"/>
  <c r="E94" i="154"/>
  <c r="F94" i="154"/>
  <c r="G94" i="154"/>
  <c r="H94" i="154"/>
  <c r="E95" i="154"/>
  <c r="F95" i="154"/>
  <c r="G95" i="154"/>
  <c r="H95" i="154"/>
  <c r="E96" i="154"/>
  <c r="F96" i="154"/>
  <c r="G96" i="154"/>
  <c r="H96" i="154"/>
  <c r="E97" i="154"/>
  <c r="F97" i="154"/>
  <c r="G97" i="154"/>
  <c r="H97" i="154"/>
  <c r="E98" i="154"/>
  <c r="F98" i="154"/>
  <c r="G98" i="154"/>
  <c r="H98" i="154"/>
  <c r="E99" i="154"/>
  <c r="F99" i="154"/>
  <c r="G99" i="154"/>
  <c r="H99" i="154"/>
  <c r="E100" i="154"/>
  <c r="F100" i="154"/>
  <c r="G100" i="154"/>
  <c r="H100" i="154"/>
  <c r="E101" i="154"/>
  <c r="F101" i="154"/>
  <c r="G101" i="154"/>
  <c r="H101" i="154"/>
  <c r="E102" i="154"/>
  <c r="F102" i="154"/>
  <c r="G102" i="154"/>
  <c r="H102" i="154"/>
  <c r="E103" i="154"/>
  <c r="F103" i="154"/>
  <c r="G103" i="154"/>
  <c r="H103" i="154"/>
  <c r="E104" i="154"/>
  <c r="F104" i="154"/>
  <c r="G104" i="154"/>
  <c r="H104" i="154"/>
  <c r="E105" i="154"/>
  <c r="F105" i="154"/>
  <c r="G105" i="154"/>
  <c r="H105" i="154"/>
  <c r="E106" i="154"/>
  <c r="F106" i="154"/>
  <c r="G106" i="154"/>
  <c r="H106" i="154"/>
  <c r="E107" i="154"/>
  <c r="F107" i="154"/>
  <c r="G107" i="154"/>
  <c r="H107" i="154"/>
  <c r="E108" i="154"/>
  <c r="F108" i="154"/>
  <c r="G108" i="154"/>
  <c r="H108" i="154"/>
  <c r="E109" i="154"/>
  <c r="F109" i="154"/>
  <c r="G109" i="154"/>
  <c r="H109" i="154"/>
  <c r="E110" i="154"/>
  <c r="F110" i="154"/>
  <c r="G110" i="154"/>
  <c r="H110" i="154"/>
  <c r="E111" i="154"/>
  <c r="F111" i="154"/>
  <c r="G111" i="154"/>
  <c r="H111" i="154"/>
  <c r="E112" i="154"/>
  <c r="F112" i="154"/>
  <c r="G112" i="154"/>
  <c r="H112" i="154"/>
  <c r="E113" i="154"/>
  <c r="F113" i="154"/>
  <c r="G113" i="154"/>
  <c r="H113" i="154"/>
  <c r="E114" i="154"/>
  <c r="F114" i="154"/>
  <c r="G114" i="154"/>
  <c r="H114" i="154"/>
  <c r="E115" i="154"/>
  <c r="F115" i="154"/>
  <c r="G115" i="154"/>
  <c r="H115" i="154"/>
  <c r="E116" i="154"/>
  <c r="F116" i="154"/>
  <c r="G116" i="154"/>
  <c r="H116" i="154"/>
  <c r="E117" i="154"/>
  <c r="F117" i="154"/>
  <c r="G117" i="154"/>
  <c r="H117" i="154"/>
  <c r="E118" i="154"/>
  <c r="F118" i="154"/>
  <c r="G118" i="154"/>
  <c r="H118" i="154"/>
  <c r="E119" i="154"/>
  <c r="F119" i="154"/>
  <c r="G119" i="154"/>
  <c r="H119" i="154"/>
  <c r="E120" i="154"/>
  <c r="F120" i="154"/>
  <c r="G120" i="154"/>
  <c r="H120" i="154"/>
  <c r="E121" i="154"/>
  <c r="F121" i="154"/>
  <c r="G121" i="154"/>
  <c r="H121" i="154"/>
  <c r="E122" i="154"/>
  <c r="F122" i="154"/>
  <c r="G122" i="154"/>
  <c r="H122" i="154"/>
  <c r="E123" i="154"/>
  <c r="F123" i="154"/>
  <c r="G123" i="154"/>
  <c r="H123" i="154"/>
  <c r="E124" i="154"/>
  <c r="F124" i="154"/>
  <c r="G124" i="154"/>
  <c r="H124" i="154"/>
  <c r="E125" i="154"/>
  <c r="F125" i="154"/>
  <c r="G125" i="154"/>
  <c r="H125" i="154"/>
  <c r="E126" i="154"/>
  <c r="F126" i="154"/>
  <c r="G126" i="154"/>
  <c r="H126" i="154"/>
  <c r="E127" i="154"/>
  <c r="F127" i="154"/>
  <c r="G127" i="154"/>
  <c r="H127" i="154"/>
  <c r="E128" i="154"/>
  <c r="F128" i="154"/>
  <c r="G128" i="154"/>
  <c r="H128" i="154"/>
  <c r="E129" i="154"/>
  <c r="F129" i="154"/>
  <c r="G129" i="154"/>
  <c r="H129" i="154"/>
  <c r="E130" i="154"/>
  <c r="F130" i="154"/>
  <c r="G130" i="154"/>
  <c r="H130" i="154"/>
  <c r="E131" i="154"/>
  <c r="F131" i="154"/>
  <c r="G131" i="154"/>
  <c r="H131" i="154"/>
  <c r="E132" i="154"/>
  <c r="F132" i="154"/>
  <c r="G132" i="154"/>
  <c r="H132" i="154"/>
  <c r="E133" i="154"/>
  <c r="F133" i="154"/>
  <c r="G133" i="154"/>
  <c r="H133" i="154"/>
  <c r="E134" i="154"/>
  <c r="F134" i="154"/>
  <c r="G134" i="154"/>
  <c r="H134" i="154"/>
  <c r="E135" i="154"/>
  <c r="F135" i="154"/>
  <c r="G135" i="154"/>
  <c r="H135" i="154"/>
  <c r="E136" i="154"/>
  <c r="F136" i="154"/>
  <c r="G136" i="154"/>
  <c r="H136" i="154"/>
  <c r="E137" i="154"/>
  <c r="F137" i="154"/>
  <c r="G137" i="154"/>
  <c r="H137" i="154"/>
  <c r="E138" i="154"/>
  <c r="F138" i="154"/>
  <c r="G138" i="154"/>
  <c r="H138" i="154"/>
  <c r="E139" i="154"/>
  <c r="F139" i="154"/>
  <c r="G139" i="154"/>
  <c r="H139" i="154"/>
  <c r="E140" i="154"/>
  <c r="F140" i="154"/>
  <c r="G140" i="154"/>
  <c r="H140" i="154"/>
  <c r="E141" i="154"/>
  <c r="F141" i="154"/>
  <c r="G141" i="154"/>
  <c r="H141" i="154"/>
  <c r="E142" i="154"/>
  <c r="F142" i="154"/>
  <c r="G142" i="154"/>
  <c r="H142" i="154"/>
  <c r="E143" i="154"/>
  <c r="F143" i="154"/>
  <c r="G143" i="154"/>
  <c r="H143" i="154"/>
  <c r="E144" i="154"/>
  <c r="F144" i="154"/>
  <c r="G144" i="154"/>
  <c r="H144" i="154"/>
  <c r="E145" i="154"/>
  <c r="F145" i="154"/>
  <c r="G145" i="154"/>
  <c r="H145" i="154"/>
  <c r="E146" i="154"/>
  <c r="F146" i="154"/>
  <c r="G146" i="154"/>
  <c r="H146" i="154"/>
  <c r="E147" i="154"/>
  <c r="F147" i="154"/>
  <c r="G147" i="154"/>
  <c r="H147" i="154"/>
  <c r="E148" i="154"/>
  <c r="F148" i="154"/>
  <c r="G148" i="154"/>
  <c r="H148" i="154"/>
  <c r="E149" i="154"/>
  <c r="F149" i="154"/>
  <c r="G149" i="154"/>
  <c r="H149" i="154"/>
  <c r="E150" i="154"/>
  <c r="F150" i="154"/>
  <c r="G150" i="154"/>
  <c r="H150" i="154"/>
  <c r="E151" i="154"/>
  <c r="F151" i="154"/>
  <c r="G151" i="154"/>
  <c r="H151" i="154"/>
  <c r="E152" i="154"/>
  <c r="F152" i="154"/>
  <c r="G152" i="154"/>
  <c r="H152" i="154"/>
  <c r="E153" i="154"/>
  <c r="F153" i="154"/>
  <c r="G153" i="154"/>
  <c r="H153" i="154"/>
  <c r="E154" i="154"/>
  <c r="F154" i="154"/>
  <c r="G154" i="154"/>
  <c r="H154" i="154"/>
  <c r="E155" i="154"/>
  <c r="F155" i="154"/>
  <c r="G155" i="154"/>
  <c r="H155" i="154"/>
  <c r="E156" i="154"/>
  <c r="F156" i="154"/>
  <c r="G156" i="154"/>
  <c r="H156" i="154"/>
  <c r="E157" i="154"/>
  <c r="F157" i="154"/>
  <c r="G157" i="154"/>
  <c r="H157" i="154"/>
  <c r="E158" i="154"/>
  <c r="F158" i="154"/>
  <c r="G158" i="154"/>
  <c r="H158" i="154"/>
  <c r="E159" i="154"/>
  <c r="F159" i="154"/>
  <c r="G159" i="154"/>
  <c r="H159" i="154"/>
  <c r="E160" i="154"/>
  <c r="F160" i="154"/>
  <c r="G160" i="154"/>
  <c r="H160" i="154"/>
  <c r="E161" i="154"/>
  <c r="F161" i="154"/>
  <c r="G161" i="154"/>
  <c r="H161" i="154"/>
  <c r="E162" i="154"/>
  <c r="F162" i="154"/>
  <c r="G162" i="154"/>
  <c r="H162" i="154"/>
  <c r="E163" i="154"/>
  <c r="F163" i="154"/>
  <c r="G163" i="154"/>
  <c r="H163" i="154"/>
  <c r="E164" i="154"/>
  <c r="F164" i="154"/>
  <c r="G164" i="154"/>
  <c r="H164" i="154"/>
  <c r="E165" i="154"/>
  <c r="F165" i="154"/>
  <c r="G165" i="154"/>
  <c r="H165" i="154"/>
  <c r="E166" i="154"/>
  <c r="F166" i="154"/>
  <c r="G166" i="154"/>
  <c r="H166" i="154"/>
  <c r="E167" i="154"/>
  <c r="F167" i="154"/>
  <c r="G167" i="154"/>
  <c r="H167" i="154"/>
  <c r="E168" i="154"/>
  <c r="F168" i="154"/>
  <c r="G168" i="154"/>
  <c r="H168" i="154"/>
  <c r="E169" i="154"/>
  <c r="F169" i="154"/>
  <c r="G169" i="154"/>
  <c r="H169" i="154"/>
  <c r="E170" i="154"/>
  <c r="F170" i="154"/>
  <c r="G170" i="154"/>
  <c r="H170" i="154"/>
  <c r="E171" i="154"/>
  <c r="F171" i="154"/>
  <c r="G171" i="154"/>
  <c r="H171" i="154"/>
  <c r="E172" i="154"/>
  <c r="F172" i="154"/>
  <c r="G172" i="154"/>
  <c r="H172" i="154"/>
  <c r="E173" i="154"/>
  <c r="F173" i="154"/>
  <c r="G173" i="154"/>
  <c r="H173" i="154"/>
  <c r="E174" i="154"/>
  <c r="F174" i="154"/>
  <c r="G174" i="154"/>
  <c r="H174" i="154"/>
  <c r="E175" i="154"/>
  <c r="F175" i="154"/>
  <c r="G175" i="154"/>
  <c r="H175" i="154"/>
  <c r="E176" i="154"/>
  <c r="F176" i="154"/>
  <c r="G176" i="154"/>
  <c r="H176" i="154"/>
  <c r="E45" i="107"/>
  <c r="E45" i="100"/>
  <c r="E45" i="102"/>
  <c r="E45" i="104"/>
  <c r="E45" i="103"/>
  <c r="E45" i="99"/>
  <c r="E45" i="177"/>
  <c r="E45" i="110"/>
  <c r="E45" i="112"/>
  <c r="E45" i="178"/>
  <c r="E45" i="109"/>
  <c r="E45" i="108"/>
  <c r="E45" i="111"/>
  <c r="E45" i="118"/>
  <c r="E45" i="117"/>
  <c r="E45" i="182"/>
  <c r="E45" i="183"/>
  <c r="E45" i="174"/>
  <c r="E45" i="98"/>
  <c r="E45" i="176"/>
  <c r="E45" i="114"/>
  <c r="E45" i="180"/>
  <c r="E45" i="101"/>
  <c r="E45" i="16"/>
  <c r="E45" i="119"/>
  <c r="E45" i="116"/>
  <c r="E45" i="120"/>
  <c r="E45" i="11"/>
  <c r="E45" i="14"/>
  <c r="E45" i="113"/>
  <c r="E45" i="10"/>
  <c r="E45" i="97"/>
  <c r="E45" i="106"/>
  <c r="E45" i="181"/>
  <c r="E45" i="216"/>
  <c r="E45" i="187"/>
  <c r="E45" i="24"/>
  <c r="E45" i="215"/>
  <c r="E45" i="35"/>
  <c r="E45" i="41"/>
  <c r="E45" i="29"/>
  <c r="E45" i="47"/>
  <c r="E45" i="37"/>
  <c r="E45" i="56"/>
  <c r="E45" i="105"/>
  <c r="E45" i="188"/>
  <c r="E45" i="20"/>
  <c r="E45" i="23"/>
  <c r="E45" i="38"/>
  <c r="E45" i="21"/>
  <c r="E45" i="53"/>
  <c r="E45" i="194"/>
  <c r="E45" i="28"/>
  <c r="E45" i="34"/>
  <c r="E45" i="50"/>
  <c r="E45" i="175"/>
  <c r="E45" i="48"/>
  <c r="E45" i="190"/>
  <c r="E45" i="46"/>
  <c r="E45" i="198"/>
  <c r="E45" i="201"/>
  <c r="E45" i="55"/>
  <c r="E45" i="69"/>
  <c r="E45" i="131"/>
  <c r="E45" i="61"/>
  <c r="E45" i="115"/>
  <c r="E45" i="43"/>
  <c r="E45" i="52"/>
  <c r="E45" i="42"/>
  <c r="E45" i="63"/>
  <c r="E45" i="75"/>
  <c r="E45" i="66"/>
  <c r="E45" i="217"/>
  <c r="E45" i="25"/>
  <c r="E45" i="197"/>
  <c r="E45" i="200"/>
  <c r="E45" i="40"/>
  <c r="E45" i="78"/>
  <c r="E45" i="205"/>
  <c r="E45" i="179"/>
  <c r="E45" i="49"/>
  <c r="E45" i="26"/>
  <c r="E45" i="15"/>
  <c r="E45" i="45"/>
  <c r="E45" i="129"/>
  <c r="E45" i="72"/>
  <c r="E45" i="77"/>
  <c r="E45" i="202"/>
  <c r="E45" i="79"/>
  <c r="E45" i="76"/>
  <c r="E45" i="139"/>
  <c r="E45" i="12"/>
  <c r="E45" i="59"/>
  <c r="E45" i="65"/>
  <c r="E45" i="207"/>
  <c r="E45" i="135"/>
  <c r="E45" i="133"/>
  <c r="E45" i="130"/>
  <c r="E45" i="191"/>
  <c r="E45" i="62"/>
  <c r="E45" i="68"/>
  <c r="E45" i="64"/>
  <c r="E45" i="67"/>
  <c r="E45" i="203"/>
  <c r="E45" i="141"/>
  <c r="E45" i="142"/>
  <c r="E45" i="193"/>
  <c r="E45" i="206"/>
  <c r="E45" i="138"/>
  <c r="E45" i="58"/>
  <c r="E45" i="199"/>
  <c r="E45" i="218"/>
  <c r="E45" i="208"/>
  <c r="E45" i="60"/>
  <c r="E45" i="70"/>
  <c r="E45" i="137"/>
  <c r="E45" i="134"/>
  <c r="E45" i="136"/>
  <c r="E45" i="140"/>
  <c r="E45" i="54"/>
  <c r="E45" i="132"/>
  <c r="E4" i="154"/>
  <c r="F4" i="154"/>
  <c r="G4" i="154"/>
  <c r="H4" i="154"/>
  <c r="E5" i="154"/>
  <c r="F5" i="154"/>
  <c r="G5" i="154"/>
  <c r="H5" i="154"/>
  <c r="E6" i="154"/>
  <c r="F6" i="154"/>
  <c r="G6" i="154"/>
  <c r="H6" i="154"/>
  <c r="E7" i="154"/>
  <c r="F7" i="154"/>
  <c r="G7" i="154"/>
  <c r="H7" i="154"/>
  <c r="E8" i="154"/>
  <c r="F8" i="154"/>
  <c r="G8" i="154"/>
  <c r="H8" i="154"/>
  <c r="E9" i="154"/>
  <c r="F9" i="154"/>
  <c r="G9" i="154"/>
  <c r="H9" i="154"/>
  <c r="E10" i="154"/>
  <c r="F10" i="154"/>
  <c r="G10" i="154"/>
  <c r="H10" i="154"/>
  <c r="E11" i="154"/>
  <c r="F11" i="154"/>
  <c r="G11" i="154"/>
  <c r="H11" i="154"/>
  <c r="E12" i="154"/>
  <c r="F12" i="154"/>
  <c r="G12" i="154"/>
  <c r="H12" i="154"/>
  <c r="E13" i="154"/>
  <c r="F13" i="154"/>
  <c r="G13" i="154"/>
  <c r="H13" i="154"/>
  <c r="E14" i="154"/>
  <c r="F14" i="154"/>
  <c r="G14" i="154"/>
  <c r="H14" i="154"/>
  <c r="E15" i="154"/>
  <c r="F15" i="154"/>
  <c r="G15" i="154"/>
  <c r="H15" i="154"/>
  <c r="E16" i="154"/>
  <c r="F16" i="154"/>
  <c r="G16" i="154"/>
  <c r="H16" i="154"/>
  <c r="E17" i="154"/>
  <c r="F17" i="154"/>
  <c r="G17" i="154"/>
  <c r="H17" i="154"/>
  <c r="E18" i="154"/>
  <c r="F18" i="154"/>
  <c r="G18" i="154"/>
  <c r="H18" i="154"/>
  <c r="E19" i="154"/>
  <c r="F19" i="154"/>
  <c r="G19" i="154"/>
  <c r="H19" i="154"/>
  <c r="E20" i="154"/>
  <c r="F20" i="154"/>
  <c r="G20" i="154"/>
  <c r="H20" i="154"/>
  <c r="E21" i="154"/>
  <c r="F21" i="154"/>
  <c r="G21" i="154"/>
  <c r="H21" i="154"/>
  <c r="E22" i="154"/>
  <c r="F22" i="154"/>
  <c r="G22" i="154"/>
  <c r="H22" i="154"/>
  <c r="E23" i="154"/>
  <c r="F23" i="154"/>
  <c r="G23" i="154"/>
  <c r="H23" i="154"/>
  <c r="E24" i="154"/>
  <c r="F24" i="154"/>
  <c r="G24" i="154"/>
  <c r="H24" i="154"/>
  <c r="E25" i="154"/>
  <c r="F25" i="154"/>
  <c r="G25" i="154"/>
  <c r="H25" i="154"/>
  <c r="E26" i="154"/>
  <c r="F26" i="154"/>
  <c r="G26" i="154"/>
  <c r="H26" i="154"/>
  <c r="E27" i="154"/>
  <c r="F27" i="154"/>
  <c r="G27" i="154"/>
  <c r="H27" i="154"/>
  <c r="E28" i="154"/>
  <c r="F28" i="154"/>
  <c r="G28" i="154"/>
  <c r="H28" i="154"/>
  <c r="E29" i="154"/>
  <c r="F29" i="154"/>
  <c r="G29" i="154"/>
  <c r="H29" i="154"/>
  <c r="E30" i="154"/>
  <c r="F30" i="154"/>
  <c r="G30" i="154"/>
  <c r="H30" i="154"/>
  <c r="E31" i="154"/>
  <c r="F31" i="154"/>
  <c r="G31" i="154"/>
  <c r="H31" i="154"/>
  <c r="E32" i="154"/>
  <c r="F32" i="154"/>
  <c r="G32" i="154"/>
  <c r="H32" i="154"/>
  <c r="E33" i="154"/>
  <c r="F33" i="154"/>
  <c r="G33" i="154"/>
  <c r="H33" i="154"/>
  <c r="E34" i="154"/>
  <c r="F34" i="154"/>
  <c r="G34" i="154"/>
  <c r="H34" i="154"/>
  <c r="E35" i="154"/>
  <c r="F35" i="154"/>
  <c r="G35" i="154"/>
  <c r="H35" i="154"/>
  <c r="E36" i="154"/>
  <c r="F36" i="154"/>
  <c r="G36" i="154"/>
  <c r="H36" i="154"/>
  <c r="E37" i="154"/>
  <c r="F37" i="154"/>
  <c r="G37" i="154"/>
  <c r="H37" i="154"/>
  <c r="E38" i="154"/>
  <c r="F38" i="154"/>
  <c r="G38" i="154"/>
  <c r="H38" i="154"/>
  <c r="E39" i="154"/>
  <c r="F39" i="154"/>
  <c r="G39" i="154"/>
  <c r="H39" i="154"/>
  <c r="E40" i="154"/>
  <c r="F40" i="154"/>
  <c r="G40" i="154"/>
  <c r="H40" i="154"/>
  <c r="E41" i="154"/>
  <c r="F41" i="154"/>
  <c r="G41" i="154"/>
  <c r="H41" i="154"/>
  <c r="E42" i="154"/>
  <c r="F42" i="154"/>
  <c r="G42" i="154"/>
  <c r="H42" i="154"/>
  <c r="E43" i="154"/>
  <c r="F43" i="154"/>
  <c r="G43" i="154"/>
  <c r="H43" i="154"/>
  <c r="E44" i="154"/>
  <c r="F44" i="154"/>
  <c r="G44" i="154"/>
  <c r="H44" i="154"/>
  <c r="E45" i="154"/>
  <c r="F45" i="154"/>
  <c r="G45" i="154"/>
  <c r="H45" i="154"/>
  <c r="E46" i="154"/>
  <c r="F46" i="154"/>
  <c r="G46" i="154"/>
  <c r="H46" i="154"/>
  <c r="E47" i="154"/>
  <c r="F47" i="154"/>
  <c r="G47" i="154"/>
  <c r="H47" i="154"/>
  <c r="E48" i="154"/>
  <c r="F48" i="154"/>
  <c r="G48" i="154"/>
  <c r="H48" i="154"/>
  <c r="E45" i="3"/>
  <c r="E45" i="5"/>
  <c r="E45" i="164"/>
  <c r="E45" i="7"/>
  <c r="E45" i="6"/>
  <c r="E45" i="8"/>
  <c r="E45" i="165"/>
  <c r="E45" i="9"/>
  <c r="E45" i="81"/>
  <c r="E45" i="82"/>
  <c r="E45" i="80"/>
  <c r="E45" i="22"/>
  <c r="E45" i="36"/>
  <c r="E45" i="44"/>
  <c r="E45" i="51"/>
  <c r="E45" i="57"/>
  <c r="E45" i="73"/>
  <c r="E45" i="74"/>
  <c r="E45" i="83"/>
  <c r="E45" i="84"/>
  <c r="E45" i="166"/>
  <c r="E45" i="87"/>
  <c r="E45" i="167"/>
  <c r="E45" i="86"/>
  <c r="E45" i="88"/>
  <c r="E45" i="169"/>
  <c r="E45" i="85"/>
  <c r="E45" i="170"/>
  <c r="E45" i="89"/>
  <c r="E45" i="171"/>
  <c r="E45" i="90"/>
  <c r="E45" i="91"/>
  <c r="E45" i="92"/>
  <c r="E45" i="172"/>
  <c r="E45" i="93"/>
  <c r="E45" i="94"/>
  <c r="E45" i="95"/>
  <c r="E45" i="173"/>
  <c r="E45" i="96"/>
  <c r="E45" i="1"/>
  <c r="B27" i="212"/>
  <c r="B25" i="212"/>
  <c r="H3" i="154"/>
  <c r="G3" i="154"/>
  <c r="F3" i="154"/>
  <c r="E3" i="154"/>
  <c r="B202" i="159"/>
  <c r="B104" i="159"/>
  <c r="B203" i="159"/>
  <c r="B70" i="159"/>
  <c r="B35" i="159"/>
  <c r="B205" i="159"/>
  <c r="B107" i="159"/>
  <c r="B9" i="159"/>
  <c r="B195" i="159"/>
  <c r="B73" i="159"/>
  <c r="B41" i="159"/>
  <c r="B207" i="159"/>
  <c r="B163" i="159"/>
  <c r="B200" i="159"/>
  <c r="B67" i="159"/>
  <c r="B36" i="159"/>
  <c r="B116" i="159"/>
  <c r="B125" i="159"/>
  <c r="B64" i="159"/>
  <c r="B190" i="159"/>
  <c r="B199" i="159"/>
  <c r="B139" i="159"/>
  <c r="B52" i="159"/>
  <c r="B191" i="159"/>
  <c r="B134" i="159"/>
  <c r="B185" i="154"/>
  <c r="B127" i="154"/>
  <c r="B13" i="154"/>
  <c r="B117" i="154"/>
  <c r="B37" i="154"/>
  <c r="B99" i="154"/>
  <c r="B189" i="154"/>
  <c r="B152" i="154"/>
  <c r="B172" i="154"/>
  <c r="B17" i="154"/>
  <c r="B132" i="154"/>
  <c r="B50" i="154"/>
  <c r="B159" i="154"/>
  <c r="B200" i="154"/>
  <c r="B8" i="154"/>
  <c r="B113" i="154"/>
  <c r="B43" i="154"/>
  <c r="B137" i="154"/>
  <c r="B107" i="154"/>
  <c r="B199" i="154"/>
  <c r="B9" i="154"/>
  <c r="B64" i="154"/>
  <c r="B167" i="154"/>
  <c r="B186" i="154"/>
  <c r="B22" i="154"/>
  <c r="B87" i="154"/>
  <c r="B57" i="154"/>
  <c r="B129" i="159"/>
  <c r="B58" i="159"/>
  <c r="B162" i="159"/>
  <c r="B109" i="159"/>
  <c r="B92" i="159"/>
  <c r="B183" i="159"/>
  <c r="B152" i="159"/>
  <c r="B124" i="159"/>
  <c r="B48" i="159"/>
  <c r="B102" i="159"/>
  <c r="B188" i="159"/>
  <c r="B126" i="159"/>
  <c r="B79" i="154"/>
  <c r="B180" i="154"/>
  <c r="B48" i="154"/>
  <c r="B82" i="154"/>
  <c r="B25" i="154"/>
  <c r="B157" i="154"/>
  <c r="B124" i="154"/>
  <c r="B108" i="154"/>
  <c r="B169" i="159"/>
  <c r="B19" i="159"/>
  <c r="B181" i="159"/>
  <c r="B26" i="159"/>
  <c r="B114" i="159"/>
  <c r="B20" i="159"/>
  <c r="B33" i="159"/>
  <c r="B182" i="159"/>
  <c r="B131" i="159"/>
  <c r="B45" i="154"/>
  <c r="B83" i="154"/>
  <c r="B151" i="154"/>
  <c r="B120" i="154"/>
  <c r="B177" i="154"/>
  <c r="B38" i="154"/>
  <c r="B5" i="154"/>
  <c r="B116" i="154"/>
  <c r="B153" i="154"/>
  <c r="B178" i="154"/>
  <c r="B52" i="154"/>
  <c r="B185" i="159"/>
  <c r="B174" i="159"/>
  <c r="B119" i="159"/>
  <c r="B66" i="159"/>
  <c r="B31" i="159"/>
  <c r="B120" i="159"/>
  <c r="B206" i="159"/>
  <c r="B179" i="159"/>
  <c r="B69" i="159"/>
  <c r="B38" i="159"/>
  <c r="B103" i="159"/>
  <c r="B111" i="159"/>
  <c r="B212" i="159"/>
  <c r="B63" i="159"/>
  <c r="B32" i="159"/>
  <c r="B166" i="159"/>
  <c r="B56" i="159"/>
  <c r="B121" i="159"/>
  <c r="B142" i="159"/>
  <c r="B94" i="159"/>
  <c r="B44" i="159"/>
  <c r="B154" i="159"/>
  <c r="B4" i="154"/>
  <c r="B89" i="154"/>
  <c r="B15" i="154"/>
  <c r="B80" i="154"/>
  <c r="B134" i="154"/>
  <c r="B194" i="154"/>
  <c r="B16" i="154"/>
  <c r="B138" i="154"/>
  <c r="B193" i="154"/>
  <c r="B49" i="154"/>
  <c r="B149" i="154"/>
  <c r="B42" i="154"/>
  <c r="B70" i="154"/>
  <c r="B56" i="154"/>
  <c r="B55" i="154"/>
  <c r="B109" i="154"/>
  <c r="B181" i="154"/>
  <c r="B144" i="154"/>
  <c r="B90" i="154"/>
  <c r="B168" i="154"/>
  <c r="B184" i="154"/>
  <c r="B145" i="154"/>
  <c r="B18" i="154"/>
  <c r="B146" i="154"/>
  <c r="B197" i="159"/>
  <c r="B27" i="159"/>
  <c r="B65" i="159"/>
  <c r="B151" i="159"/>
  <c r="B28" i="159"/>
  <c r="B164" i="159"/>
  <c r="B132" i="159"/>
  <c r="B37" i="159"/>
  <c r="B85" i="154"/>
  <c r="B95" i="154"/>
  <c r="B100" i="154"/>
  <c r="B118" i="154"/>
  <c r="B165" i="154"/>
  <c r="B195" i="154"/>
  <c r="B122" i="154"/>
  <c r="B161" i="154"/>
  <c r="B78" i="154"/>
  <c r="B155" i="154"/>
  <c r="B202" i="154"/>
  <c r="B139" i="154"/>
  <c r="B106" i="154"/>
  <c r="B161" i="159"/>
  <c r="B50" i="159"/>
  <c r="B146" i="159"/>
  <c r="B89" i="159"/>
  <c r="B208" i="159"/>
  <c r="B51" i="159"/>
  <c r="B168" i="159"/>
  <c r="B175" i="159"/>
  <c r="B84" i="159"/>
  <c r="B184" i="159"/>
  <c r="B115" i="154"/>
  <c r="B182" i="154"/>
  <c r="B101" i="154"/>
  <c r="B68" i="154"/>
  <c r="B197" i="154"/>
  <c r="B162" i="154"/>
  <c r="B47" i="154"/>
  <c r="B74" i="154"/>
  <c r="B196" i="154"/>
  <c r="B24" i="154"/>
  <c r="B128" i="159"/>
  <c r="B34" i="159"/>
  <c r="B59" i="159"/>
  <c r="B97" i="159"/>
  <c r="B101" i="159"/>
  <c r="B137" i="159"/>
  <c r="B125" i="154"/>
  <c r="B96" i="154"/>
  <c r="B91" i="154"/>
  <c r="B163" i="154"/>
  <c r="B156" i="154"/>
  <c r="B28" i="154"/>
  <c r="B39" i="154"/>
  <c r="B102" i="154"/>
  <c r="B158" i="154"/>
  <c r="B86" i="159"/>
  <c r="B156" i="159"/>
  <c r="B57" i="159"/>
  <c r="B83" i="159"/>
  <c r="B108" i="159"/>
  <c r="B122" i="159"/>
  <c r="B194" i="159"/>
  <c r="B86" i="154"/>
  <c r="B71" i="154"/>
  <c r="B23" i="154"/>
  <c r="B133" i="154"/>
  <c r="B62" i="154"/>
  <c r="B75" i="154"/>
  <c r="B20" i="154"/>
  <c r="B198" i="154"/>
  <c r="B147" i="154"/>
  <c r="B26" i="154"/>
  <c r="B67" i="154"/>
  <c r="B143" i="159"/>
  <c r="B138" i="159"/>
  <c r="B187" i="159"/>
  <c r="B54" i="159"/>
  <c r="B22" i="159"/>
  <c r="B112" i="159"/>
  <c r="B170" i="159"/>
  <c r="B141" i="159"/>
  <c r="B93" i="159"/>
  <c r="B61" i="159"/>
  <c r="B30" i="159"/>
  <c r="B110" i="159"/>
  <c r="B189" i="159"/>
  <c r="B87" i="159"/>
  <c r="B55" i="159"/>
  <c r="B24" i="159"/>
  <c r="B172" i="159"/>
  <c r="B157" i="159"/>
  <c r="B40" i="159"/>
  <c r="B123" i="159"/>
  <c r="B14" i="159"/>
  <c r="B133" i="159"/>
  <c r="B158" i="159"/>
  <c r="B147" i="159"/>
  <c r="B29" i="159"/>
  <c r="B196" i="159"/>
  <c r="B12" i="154"/>
  <c r="B129" i="154"/>
  <c r="B76" i="154"/>
  <c r="B121" i="154"/>
  <c r="B160" i="154"/>
  <c r="B94" i="154"/>
  <c r="B33" i="154"/>
  <c r="B192" i="154"/>
  <c r="B191" i="154"/>
  <c r="B148" i="154"/>
  <c r="B141" i="154"/>
  <c r="B119" i="154"/>
  <c r="B93" i="154"/>
  <c r="B51" i="154"/>
  <c r="B176" i="154"/>
  <c r="B81" i="154"/>
  <c r="B44" i="154"/>
  <c r="B14" i="154"/>
  <c r="B21" i="154"/>
  <c r="B178" i="159"/>
  <c r="B186" i="159"/>
  <c r="B82" i="159"/>
  <c r="B46" i="159"/>
  <c r="B15" i="159"/>
  <c r="B145" i="159"/>
  <c r="B155" i="159"/>
  <c r="B115" i="159"/>
  <c r="B85" i="159"/>
  <c r="B53" i="159"/>
  <c r="B21" i="159"/>
  <c r="B135" i="159"/>
  <c r="B173" i="159"/>
  <c r="B79" i="159"/>
  <c r="B47" i="159"/>
  <c r="B16" i="159"/>
  <c r="B96" i="159"/>
  <c r="B88" i="159"/>
  <c r="B25" i="159"/>
  <c r="B177" i="159"/>
  <c r="B160" i="159"/>
  <c r="B159" i="159"/>
  <c r="B140" i="159"/>
  <c r="B76" i="159"/>
  <c r="B95" i="159"/>
  <c r="B180" i="159"/>
  <c r="B112" i="154"/>
  <c r="B114" i="154"/>
  <c r="B97" i="154"/>
  <c r="B31" i="154"/>
  <c r="B130" i="154"/>
  <c r="B104" i="154"/>
  <c r="B128" i="154"/>
  <c r="B34" i="154"/>
  <c r="B110" i="154"/>
  <c r="B69" i="154"/>
  <c r="B170" i="154"/>
  <c r="B154" i="154"/>
  <c r="B30" i="154"/>
  <c r="B6" i="154"/>
  <c r="B136" i="154"/>
  <c r="B105" i="154"/>
  <c r="B179" i="154"/>
  <c r="B173" i="154"/>
  <c r="B135" i="154"/>
  <c r="B65" i="154"/>
  <c r="B84" i="154"/>
  <c r="B98" i="154"/>
  <c r="B140" i="154"/>
  <c r="B53" i="154"/>
  <c r="B188" i="154"/>
  <c r="B183" i="154"/>
  <c r="B148" i="159"/>
  <c r="B78" i="159"/>
  <c r="B42" i="159"/>
  <c r="B204" i="159"/>
  <c r="B106" i="159"/>
  <c r="B118" i="159"/>
  <c r="B81" i="159"/>
  <c r="B49" i="159"/>
  <c r="B18" i="159"/>
  <c r="B150" i="159"/>
  <c r="B12" i="159"/>
  <c r="B75" i="159"/>
  <c r="B43" i="159"/>
  <c r="B201" i="159"/>
  <c r="B100" i="159"/>
  <c r="B80" i="159"/>
  <c r="B17" i="159"/>
  <c r="B149" i="159"/>
  <c r="B167" i="159"/>
  <c r="B171" i="159"/>
  <c r="B91" i="159"/>
  <c r="B68" i="159"/>
  <c r="B144" i="159"/>
  <c r="B105" i="159"/>
  <c r="B150" i="154"/>
  <c r="B66" i="154"/>
  <c r="B19" i="154"/>
  <c r="B164" i="154"/>
  <c r="B131" i="154"/>
  <c r="B58" i="154"/>
  <c r="B175" i="154"/>
  <c r="B88" i="154"/>
  <c r="B171" i="154"/>
  <c r="B3" i="154"/>
  <c r="B40" i="154"/>
  <c r="B77" i="154"/>
  <c r="B103" i="154"/>
  <c r="B35" i="154"/>
  <c r="B73" i="154"/>
  <c r="B190" i="154"/>
  <c r="B63" i="154"/>
  <c r="B193" i="159"/>
  <c r="B77" i="159"/>
  <c r="B176" i="159"/>
  <c r="B209" i="159"/>
  <c r="B27" i="154"/>
  <c r="B61" i="154"/>
  <c r="B201" i="154"/>
  <c r="B36" i="154"/>
  <c r="B62" i="159"/>
  <c r="B45" i="159"/>
  <c r="B72" i="159"/>
  <c r="B210" i="159"/>
  <c r="B143" i="154"/>
  <c r="B169" i="154"/>
  <c r="B166" i="154"/>
  <c r="B71" i="159"/>
  <c r="B41" i="154"/>
  <c r="B211" i="159"/>
  <c r="B74" i="159"/>
  <c r="B10" i="159"/>
  <c r="B153" i="159"/>
  <c r="B32" i="154"/>
  <c r="B59" i="154"/>
  <c r="B72" i="154"/>
  <c r="B136" i="159"/>
  <c r="B60" i="159"/>
  <c r="B39" i="159"/>
  <c r="B127" i="159"/>
  <c r="B99" i="159"/>
  <c r="B126" i="154"/>
  <c r="B111" i="154"/>
  <c r="B11" i="154"/>
  <c r="B54" i="154"/>
  <c r="B187" i="154"/>
  <c r="B123" i="154"/>
  <c r="B11" i="159"/>
  <c r="B113" i="159"/>
  <c r="B10" i="154"/>
  <c r="B29" i="154"/>
  <c r="B7" i="154"/>
  <c r="B46" i="154"/>
  <c r="B198" i="159"/>
  <c r="B130" i="159"/>
  <c r="B8" i="159"/>
  <c r="B13" i="159"/>
  <c r="B142" i="154"/>
  <c r="B60" i="154"/>
  <c r="B92" i="154"/>
  <c r="B174" i="154"/>
  <c r="B90" i="159"/>
  <c r="C5" i="216" l="1" a="1"/>
  <c r="C5" i="216" s="1"/>
  <c r="C174" i="154"/>
  <c r="C92" i="154"/>
  <c r="C60" i="154"/>
  <c r="C142" i="154"/>
  <c r="C5" i="7" a="1"/>
  <c r="C5" i="7" s="1"/>
  <c r="C3" i="7" s="1"/>
  <c r="C2" i="7" s="1"/>
  <c r="C5" i="47" a="1"/>
  <c r="C5" i="47" s="1"/>
  <c r="C3" i="47" s="1"/>
  <c r="C2" i="47" s="1"/>
  <c r="C5" i="125" a="1"/>
  <c r="C5" i="125" s="1"/>
  <c r="C3" i="125" s="1"/>
  <c r="C2" i="125" s="1"/>
  <c r="C46" i="154"/>
  <c r="C7" i="154"/>
  <c r="C29" i="154"/>
  <c r="C10" i="154"/>
  <c r="C5" i="190" a="1"/>
  <c r="C5" i="190" s="1"/>
  <c r="C3" i="190" s="1"/>
  <c r="C2" i="190" s="1"/>
  <c r="C5" i="5" a="1"/>
  <c r="C5" i="5" s="1"/>
  <c r="C3" i="5" s="1"/>
  <c r="C2" i="5" s="1"/>
  <c r="C123" i="154"/>
  <c r="C187" i="154"/>
  <c r="C54" i="154"/>
  <c r="C11" i="154"/>
  <c r="C111" i="154"/>
  <c r="C126" i="154"/>
  <c r="C5" i="10" a="1"/>
  <c r="C5" i="10" s="1"/>
  <c r="C3" i="10" s="1"/>
  <c r="C2" i="10" s="1"/>
  <c r="C5" i="43" a="1"/>
  <c r="C5" i="43" s="1"/>
  <c r="C3" i="43" s="1"/>
  <c r="C2" i="43" s="1"/>
  <c r="C5" i="86" a="1"/>
  <c r="C5" i="86" s="1"/>
  <c r="C3" i="86" s="1"/>
  <c r="C2" i="86" s="1"/>
  <c r="C5" i="101" a="1"/>
  <c r="C5" i="101" s="1"/>
  <c r="C3" i="101" s="1"/>
  <c r="C2" i="101" s="1"/>
  <c r="C5" i="54" a="1"/>
  <c r="C5" i="54" s="1"/>
  <c r="C72" i="154"/>
  <c r="C59" i="154"/>
  <c r="C32" i="154"/>
  <c r="C5" i="69" a="1"/>
  <c r="C5" i="69" s="1"/>
  <c r="C3" i="69" s="1"/>
  <c r="C2" i="69" s="1"/>
  <c r="C5" i="3" a="1"/>
  <c r="C5" i="3" s="1"/>
  <c r="C3" i="3" s="1"/>
  <c r="C2" i="3" s="1"/>
  <c r="C5" i="111" a="1"/>
  <c r="C5" i="111" s="1"/>
  <c r="C3" i="111" s="1"/>
  <c r="C2" i="111" s="1"/>
  <c r="C5" i="153" a="1"/>
  <c r="C5" i="153" s="1"/>
  <c r="C3" i="153" s="1"/>
  <c r="C2" i="153" s="1"/>
  <c r="C41" i="154"/>
  <c r="C5" i="108" a="1"/>
  <c r="C5" i="108" s="1"/>
  <c r="C166" i="154"/>
  <c r="C169" i="154"/>
  <c r="C143" i="154"/>
  <c r="C5" i="152" a="1"/>
  <c r="C5" i="152" s="1"/>
  <c r="C3" i="152" s="1"/>
  <c r="C2" i="152" s="1"/>
  <c r="C5" i="109" a="1"/>
  <c r="C5" i="109" s="1"/>
  <c r="C5" i="171" a="1"/>
  <c r="C5" i="171" s="1"/>
  <c r="C3" i="171" s="1"/>
  <c r="C2" i="171" s="1"/>
  <c r="C5" i="102" a="1"/>
  <c r="C5" i="102" s="1"/>
  <c r="C36" i="154"/>
  <c r="C201" i="154"/>
  <c r="C61" i="154"/>
  <c r="C27" i="154"/>
  <c r="C5" i="151" a="1"/>
  <c r="C5" i="151" s="1"/>
  <c r="C3" i="151" s="1"/>
  <c r="C2" i="151" s="1"/>
  <c r="C5" i="206" a="1"/>
  <c r="C5" i="206" s="1"/>
  <c r="C5" i="113" a="1"/>
  <c r="C5" i="113" s="1"/>
  <c r="C3" i="113" s="1"/>
  <c r="C2" i="113" s="1"/>
  <c r="C5" i="122" a="1"/>
  <c r="C5" i="122" s="1"/>
  <c r="C63" i="154"/>
  <c r="C190" i="154"/>
  <c r="C73" i="154"/>
  <c r="C35" i="154"/>
  <c r="C103" i="154"/>
  <c r="C77" i="154"/>
  <c r="C40" i="154"/>
  <c r="C3" i="154"/>
  <c r="C171" i="154"/>
  <c r="C88" i="154"/>
  <c r="C175" i="154"/>
  <c r="C58" i="154"/>
  <c r="C131" i="154"/>
  <c r="C164" i="154"/>
  <c r="C19" i="154"/>
  <c r="C66" i="154"/>
  <c r="C150" i="154"/>
  <c r="C5" i="20" a="1"/>
  <c r="C5" i="20" s="1"/>
  <c r="C3" i="20" s="1"/>
  <c r="C2" i="20" s="1"/>
  <c r="C5" i="61" a="1"/>
  <c r="C5" i="61" s="1"/>
  <c r="C3" i="61" s="1"/>
  <c r="C2" i="61" s="1"/>
  <c r="C5" i="106" a="1"/>
  <c r="C5" i="106" s="1"/>
  <c r="C5" i="228" a="1"/>
  <c r="C5" i="228" s="1"/>
  <c r="C5" i="132" a="1"/>
  <c r="C5" i="132" s="1"/>
  <c r="C5" i="130" a="1"/>
  <c r="C5" i="130" s="1"/>
  <c r="C3" i="130" s="1"/>
  <c r="C2" i="130" s="1"/>
  <c r="C5" i="66" a="1"/>
  <c r="C5" i="66" s="1"/>
  <c r="C5" i="9" a="1"/>
  <c r="C5" i="9" s="1"/>
  <c r="C3" i="9" s="1"/>
  <c r="C2" i="9" s="1"/>
  <c r="C5" i="116" a="1"/>
  <c r="C5" i="116" s="1"/>
  <c r="C3" i="116" s="1"/>
  <c r="C2" i="116" s="1"/>
  <c r="C5" i="11" a="1"/>
  <c r="C5" i="11" s="1"/>
  <c r="C3" i="11" s="1"/>
  <c r="C2" i="11" s="1"/>
  <c r="C5" i="211" a="1"/>
  <c r="C5" i="211" s="1"/>
  <c r="C5" i="170" a="1"/>
  <c r="C5" i="170" s="1"/>
  <c r="C5" i="179" a="1"/>
  <c r="C5" i="179" s="1"/>
  <c r="C5" i="164" a="1"/>
  <c r="C5" i="164" s="1"/>
  <c r="C3" i="164" s="1"/>
  <c r="C2" i="164" s="1"/>
  <c r="C5" i="199" a="1"/>
  <c r="C5" i="199" s="1"/>
  <c r="C5" i="222" a="1"/>
  <c r="C5" i="222" s="1"/>
  <c r="C3" i="222" s="1"/>
  <c r="C2" i="222" s="1"/>
  <c r="C5" i="172" a="1"/>
  <c r="C5" i="172" s="1"/>
  <c r="C3" i="172" s="1"/>
  <c r="C2" i="172" s="1"/>
  <c r="C5" i="180" a="1"/>
  <c r="C5" i="180" s="1"/>
  <c r="C3" i="180" s="1"/>
  <c r="C2" i="180" s="1"/>
  <c r="C5" i="34" a="1"/>
  <c r="C5" i="34" s="1"/>
  <c r="C5" i="187" a="1"/>
  <c r="C5" i="187" s="1"/>
  <c r="C5" i="145" a="1"/>
  <c r="C5" i="145" s="1"/>
  <c r="C5" i="85" a="1"/>
  <c r="C5" i="85" s="1"/>
  <c r="C3" i="85" s="1"/>
  <c r="C2" i="85" s="1"/>
  <c r="C5" i="114" a="1"/>
  <c r="C5" i="114" s="1"/>
  <c r="C5" i="65" a="1"/>
  <c r="C5" i="65" s="1"/>
  <c r="C3" i="65" s="1"/>
  <c r="C2" i="65" s="1"/>
  <c r="C183" i="154"/>
  <c r="C188" i="154"/>
  <c r="C53" i="154"/>
  <c r="C140" i="154"/>
  <c r="C98" i="154"/>
  <c r="C84" i="154"/>
  <c r="C65" i="154"/>
  <c r="C135" i="154"/>
  <c r="C173" i="154"/>
  <c r="C179" i="154"/>
  <c r="C105" i="154"/>
  <c r="C136" i="154"/>
  <c r="C6" i="154"/>
  <c r="C30" i="154"/>
  <c r="C154" i="154"/>
  <c r="C170" i="154"/>
  <c r="C69" i="154"/>
  <c r="C110" i="154"/>
  <c r="C34" i="154"/>
  <c r="C128" i="154"/>
  <c r="C104" i="154"/>
  <c r="C130" i="154"/>
  <c r="C31" i="154"/>
  <c r="C97" i="154"/>
  <c r="C114" i="154"/>
  <c r="C112" i="154"/>
  <c r="C5" i="207" a="1"/>
  <c r="C5" i="207" s="1"/>
  <c r="C5" i="232" a="1"/>
  <c r="C5" i="232" s="1"/>
  <c r="C3" i="232" s="1"/>
  <c r="C2" i="232" s="1"/>
  <c r="C5" i="112" a="1"/>
  <c r="C5" i="112" s="1"/>
  <c r="C3" i="112" s="1"/>
  <c r="C2" i="112" s="1"/>
  <c r="C5" i="197" a="1"/>
  <c r="C5" i="197" s="1"/>
  <c r="C3" i="197" s="1"/>
  <c r="C2" i="197" s="1"/>
  <c r="C5" i="77" a="1"/>
  <c r="C5" i="77" s="1"/>
  <c r="C5" i="78" a="1"/>
  <c r="C5" i="78" s="1"/>
  <c r="C5" i="136" a="1"/>
  <c r="C5" i="136" s="1"/>
  <c r="C3" i="136" s="1"/>
  <c r="C2" i="136" s="1"/>
  <c r="C5" i="82" a="1"/>
  <c r="C5" i="82" s="1"/>
  <c r="C5" i="120" a="1"/>
  <c r="C5" i="120" s="1"/>
  <c r="C3" i="120" s="1"/>
  <c r="C2" i="120" s="1"/>
  <c r="C5" i="233" a="1"/>
  <c r="C5" i="233" s="1"/>
  <c r="C3" i="233" s="1"/>
  <c r="C2" i="233" s="1"/>
  <c r="C5" i="165" a="1"/>
  <c r="C5" i="165" s="1"/>
  <c r="C3" i="165" s="1"/>
  <c r="C2" i="165" s="1"/>
  <c r="C5" i="91" a="1"/>
  <c r="C5" i="91" s="1"/>
  <c r="C3" i="91" s="1"/>
  <c r="C2" i="91" s="1"/>
  <c r="C5" i="115" a="1"/>
  <c r="C5" i="115" s="1"/>
  <c r="C5" i="133" a="1"/>
  <c r="C5" i="133" s="1"/>
  <c r="C5" i="53" a="1"/>
  <c r="C5" i="53" s="1"/>
  <c r="C3" i="53" s="1"/>
  <c r="C2" i="53" s="1"/>
  <c r="C5" i="226" a="1"/>
  <c r="C5" i="226" s="1"/>
  <c r="C5" i="173" a="1"/>
  <c r="C5" i="173" s="1"/>
  <c r="C5" i="182" a="1"/>
  <c r="C5" i="182" s="1"/>
  <c r="C3" i="182" s="1"/>
  <c r="C2" i="182" s="1"/>
  <c r="C5" i="191" a="1"/>
  <c r="C5" i="191" s="1"/>
  <c r="C3" i="191" s="1"/>
  <c r="C2" i="191" s="1"/>
  <c r="C5" i="200" a="1"/>
  <c r="C5" i="200" s="1"/>
  <c r="C3" i="200" s="1"/>
  <c r="C2" i="200" s="1"/>
  <c r="C5" i="62" a="1"/>
  <c r="C5" i="62" s="1"/>
  <c r="C5" i="8" a="1"/>
  <c r="C5" i="8" s="1"/>
  <c r="C5" i="90" a="1"/>
  <c r="C5" i="90" s="1"/>
  <c r="C3" i="90" s="1"/>
  <c r="C2" i="90" s="1"/>
  <c r="C5" i="117" a="1"/>
  <c r="C5" i="117" s="1"/>
  <c r="C5" i="209" a="1"/>
  <c r="C5" i="209" s="1"/>
  <c r="C5" i="137" a="1"/>
  <c r="C5" i="137" s="1"/>
  <c r="C3" i="137" s="1"/>
  <c r="C2" i="137" s="1"/>
  <c r="C21" i="154"/>
  <c r="C14" i="154"/>
  <c r="C44" i="154"/>
  <c r="C81" i="154"/>
  <c r="C176" i="154"/>
  <c r="C51" i="154"/>
  <c r="C93" i="154"/>
  <c r="C119" i="154"/>
  <c r="C141" i="154"/>
  <c r="C148" i="154"/>
  <c r="C191" i="154"/>
  <c r="C192" i="154"/>
  <c r="C33" i="154"/>
  <c r="C94" i="154"/>
  <c r="C160" i="154"/>
  <c r="C121" i="154"/>
  <c r="C76" i="154"/>
  <c r="C129" i="154"/>
  <c r="C12" i="154"/>
  <c r="C5" i="124" a="1"/>
  <c r="C5" i="124" s="1"/>
  <c r="C5" i="44" a="1"/>
  <c r="C5" i="44" s="1"/>
  <c r="C5" i="64" a="1"/>
  <c r="C5" i="64" s="1"/>
  <c r="C3" i="64" s="1"/>
  <c r="C2" i="64" s="1"/>
  <c r="C5" i="76" a="1"/>
  <c r="C5" i="76" s="1"/>
  <c r="C3" i="76" s="1"/>
  <c r="C2" i="76" s="1"/>
  <c r="C5" i="50" a="1"/>
  <c r="C5" i="50" s="1"/>
  <c r="C3" i="50" s="1"/>
  <c r="C2" i="50" s="1"/>
  <c r="C5" i="6" a="1"/>
  <c r="C5" i="6" s="1"/>
  <c r="C3" i="6" s="1"/>
  <c r="C2" i="6" s="1"/>
  <c r="C5" i="41" a="1"/>
  <c r="C5" i="41" s="1"/>
  <c r="C3" i="41" s="1"/>
  <c r="C2" i="41" s="1"/>
  <c r="C5" i="88" a="1"/>
  <c r="C5" i="88" s="1"/>
  <c r="C5" i="75" a="1"/>
  <c r="C5" i="75" s="1"/>
  <c r="C5" i="205" a="1"/>
  <c r="C5" i="205" s="1"/>
  <c r="C5" i="81" a="1"/>
  <c r="C5" i="81" s="1"/>
  <c r="C3" i="81" s="1"/>
  <c r="C2" i="81" s="1"/>
  <c r="C5" i="97" a="1"/>
  <c r="C5" i="97" s="1"/>
  <c r="C3" i="97" s="1"/>
  <c r="C2" i="97" s="1"/>
  <c r="C5" i="183" a="1"/>
  <c r="C5" i="183" s="1"/>
  <c r="C3" i="183" s="1"/>
  <c r="C2" i="183" s="1"/>
  <c r="C5" i="219" a="1"/>
  <c r="C5" i="219" s="1"/>
  <c r="C3" i="219" s="1"/>
  <c r="C2" i="219" s="1"/>
  <c r="C5" i="188" a="1"/>
  <c r="C5" i="188" s="1"/>
  <c r="C3" i="188" s="1"/>
  <c r="C2" i="188" s="1"/>
  <c r="C5" i="51" a="1"/>
  <c r="C5" i="51" s="1"/>
  <c r="C5" i="175" a="1"/>
  <c r="C5" i="175" s="1"/>
  <c r="C3" i="175" s="1"/>
  <c r="C2" i="175" s="1"/>
  <c r="C5" i="230" a="1"/>
  <c r="C5" i="230" s="1"/>
  <c r="C5" i="59" a="1"/>
  <c r="C5" i="59" s="1"/>
  <c r="C3" i="59" s="1"/>
  <c r="C2" i="59" s="1"/>
  <c r="C5" i="203" a="1"/>
  <c r="C5" i="203" s="1"/>
  <c r="C3" i="203" s="1"/>
  <c r="C2" i="203" s="1"/>
  <c r="C5" i="26" a="1"/>
  <c r="C5" i="26" s="1"/>
  <c r="C3" i="26" s="1"/>
  <c r="C2" i="26" s="1"/>
  <c r="C5" i="227" a="1"/>
  <c r="C5" i="227" s="1"/>
  <c r="C3" i="227" s="1"/>
  <c r="C2" i="227" s="1"/>
  <c r="C5" i="96" a="1"/>
  <c r="C5" i="96" s="1"/>
  <c r="C3" i="96" s="1"/>
  <c r="C2" i="96" s="1"/>
  <c r="C5" i="143" a="1"/>
  <c r="C5" i="143" s="1"/>
  <c r="C5" i="56" a="1"/>
  <c r="C5" i="56" s="1"/>
  <c r="C3" i="56" s="1"/>
  <c r="C2" i="56" s="1"/>
  <c r="C5" i="60" a="1"/>
  <c r="C5" i="60" s="1"/>
  <c r="C3" i="60" s="1"/>
  <c r="C2" i="60" s="1"/>
  <c r="C67" i="154"/>
  <c r="C26" i="154"/>
  <c r="C147" i="154"/>
  <c r="C198" i="154"/>
  <c r="C20" i="154"/>
  <c r="C75" i="154"/>
  <c r="C62" i="154"/>
  <c r="C133" i="154"/>
  <c r="C23" i="154"/>
  <c r="C71" i="154"/>
  <c r="C86" i="154"/>
  <c r="C5" i="121" a="1"/>
  <c r="C5" i="121" s="1"/>
  <c r="C3" i="121" s="1"/>
  <c r="C2" i="121" s="1"/>
  <c r="C5" i="40" a="1"/>
  <c r="C5" i="40" s="1"/>
  <c r="C3" i="40" s="1"/>
  <c r="C2" i="40" s="1"/>
  <c r="C5" i="23" a="1"/>
  <c r="C5" i="23" s="1"/>
  <c r="C5" i="181" a="1"/>
  <c r="C5" i="181" s="1"/>
  <c r="C3" i="181" s="1"/>
  <c r="C2" i="181" s="1"/>
  <c r="C5" i="174" a="1"/>
  <c r="C5" i="174" s="1"/>
  <c r="C3" i="174" s="1"/>
  <c r="C2" i="174" s="1"/>
  <c r="C5" i="72" a="1"/>
  <c r="C5" i="72" s="1"/>
  <c r="C3" i="72" s="1"/>
  <c r="C2" i="72" s="1"/>
  <c r="C5" i="119" a="1"/>
  <c r="C5" i="119" s="1"/>
  <c r="C3" i="119" s="1"/>
  <c r="C2" i="119" s="1"/>
  <c r="C158" i="154"/>
  <c r="C102" i="154"/>
  <c r="C39" i="154"/>
  <c r="C28" i="154"/>
  <c r="C156" i="154"/>
  <c r="C163" i="154"/>
  <c r="C91" i="154"/>
  <c r="C96" i="154"/>
  <c r="C125" i="154"/>
  <c r="C5" i="55" a="1"/>
  <c r="C5" i="55" s="1"/>
  <c r="C5" i="12" a="1"/>
  <c r="C5" i="12" s="1"/>
  <c r="C3" i="12" s="1"/>
  <c r="C2" i="12" s="1"/>
  <c r="C5" i="234" a="1"/>
  <c r="C5" i="234" s="1"/>
  <c r="C5" i="100" a="1"/>
  <c r="C5" i="100" s="1"/>
  <c r="C5" i="83" a="1"/>
  <c r="C5" i="83" s="1"/>
  <c r="C3" i="83" s="1"/>
  <c r="C2" i="83" s="1"/>
  <c r="C5" i="45" a="1"/>
  <c r="C5" i="45" s="1"/>
  <c r="C3" i="45" s="1"/>
  <c r="C2" i="45" s="1"/>
  <c r="C24" i="154"/>
  <c r="C196" i="154"/>
  <c r="C74" i="154"/>
  <c r="C47" i="154"/>
  <c r="C162" i="154"/>
  <c r="C197" i="154"/>
  <c r="C68" i="154"/>
  <c r="C101" i="154"/>
  <c r="C182" i="154"/>
  <c r="C115" i="154"/>
  <c r="C5" i="208" a="1"/>
  <c r="C5" i="208" s="1"/>
  <c r="C5" i="118" a="1"/>
  <c r="C5" i="118" s="1"/>
  <c r="C3" i="118" s="1"/>
  <c r="C2" i="118" s="1"/>
  <c r="C5" i="135" a="1"/>
  <c r="C5" i="135" s="1"/>
  <c r="C3" i="135" s="1"/>
  <c r="C2" i="135" s="1"/>
  <c r="C5" i="202" a="1"/>
  <c r="C5" i="202" s="1"/>
  <c r="C3" i="202" s="1"/>
  <c r="C2" i="202" s="1"/>
  <c r="C5" i="94" a="1"/>
  <c r="C5" i="94" s="1"/>
  <c r="C3" i="94" s="1"/>
  <c r="C2" i="94" s="1"/>
  <c r="C5" i="150" a="1"/>
  <c r="C5" i="150" s="1"/>
  <c r="C3" i="150" s="1"/>
  <c r="C2" i="150" s="1"/>
  <c r="C5" i="215" a="1"/>
  <c r="C5" i="215" s="1"/>
  <c r="C5" i="63" a="1"/>
  <c r="C5" i="63" s="1"/>
  <c r="C5" i="93" a="1"/>
  <c r="C5" i="93" s="1"/>
  <c r="C3" i="93" s="1"/>
  <c r="C2" i="93" s="1"/>
  <c r="C5" i="201" a="1"/>
  <c r="C5" i="201" s="1"/>
  <c r="C3" i="201" s="1"/>
  <c r="C2" i="201" s="1"/>
  <c r="C106" i="154"/>
  <c r="C139" i="154"/>
  <c r="C202" i="154"/>
  <c r="C155" i="154"/>
  <c r="C78" i="154"/>
  <c r="C161" i="154"/>
  <c r="C122" i="154"/>
  <c r="C195" i="154"/>
  <c r="C165" i="154"/>
  <c r="C118" i="154"/>
  <c r="C100" i="154"/>
  <c r="C95" i="154"/>
  <c r="C85" i="154"/>
  <c r="C5" i="87" a="1"/>
  <c r="C5" i="87" s="1"/>
  <c r="C5" i="49" a="1"/>
  <c r="C5" i="49" s="1"/>
  <c r="C3" i="49" s="1"/>
  <c r="C2" i="49" s="1"/>
  <c r="C5" i="217" a="1"/>
  <c r="C5" i="217" s="1"/>
  <c r="C3" i="217" s="1"/>
  <c r="C2" i="217" s="1"/>
  <c r="C5" i="36" a="1"/>
  <c r="C5" i="36" s="1"/>
  <c r="C3" i="36" s="1"/>
  <c r="C2" i="36" s="1"/>
  <c r="C5" i="67" a="1"/>
  <c r="C5" i="67" s="1"/>
  <c r="C3" i="67" s="1"/>
  <c r="C2" i="67" s="1"/>
  <c r="C5" i="104" a="1"/>
  <c r="C5" i="104" s="1"/>
  <c r="C3" i="104" s="1"/>
  <c r="C2" i="104" s="1"/>
  <c r="C5" i="22" a="1"/>
  <c r="C5" i="22" s="1"/>
  <c r="C5" i="210" a="1"/>
  <c r="C5" i="210" s="1"/>
  <c r="C146" i="154"/>
  <c r="C18" i="154"/>
  <c r="C145" i="154"/>
  <c r="C184" i="154"/>
  <c r="C168" i="154"/>
  <c r="C90" i="154"/>
  <c r="C144" i="154"/>
  <c r="C181" i="154"/>
  <c r="C109" i="154"/>
  <c r="C55" i="154"/>
  <c r="C56" i="154"/>
  <c r="C70" i="154"/>
  <c r="C42" i="154"/>
  <c r="C149" i="154"/>
  <c r="C49" i="154"/>
  <c r="C193" i="154"/>
  <c r="C138" i="154"/>
  <c r="C16" i="154"/>
  <c r="C194" i="154"/>
  <c r="C134" i="154"/>
  <c r="C80" i="154"/>
  <c r="C15" i="154"/>
  <c r="C89" i="154"/>
  <c r="C4" i="154"/>
  <c r="C5" i="70" a="1"/>
  <c r="C5" i="70" s="1"/>
  <c r="C3" i="70" s="1"/>
  <c r="C2" i="70" s="1"/>
  <c r="C5" i="89" a="1"/>
  <c r="C5" i="89" s="1"/>
  <c r="C3" i="89" s="1"/>
  <c r="C2" i="89" s="1"/>
  <c r="C5" i="231" a="1"/>
  <c r="C5" i="231" s="1"/>
  <c r="C3" i="231" s="1"/>
  <c r="C2" i="231" s="1"/>
  <c r="C5" i="198" a="1"/>
  <c r="C5" i="198" s="1"/>
  <c r="C3" i="198" s="1"/>
  <c r="C2" i="198" s="1"/>
  <c r="C5" i="38" a="1"/>
  <c r="C5" i="38" s="1"/>
  <c r="C3" i="38" s="1"/>
  <c r="C2" i="38" s="1"/>
  <c r="C5" i="98" a="1"/>
  <c r="C5" i="98" s="1"/>
  <c r="C3" i="98" s="1"/>
  <c r="C2" i="98" s="1"/>
  <c r="C5" i="129" a="1"/>
  <c r="C5" i="129" s="1"/>
  <c r="C3" i="129" s="1"/>
  <c r="C2" i="129" s="1"/>
  <c r="C5" i="73" a="1"/>
  <c r="C5" i="73" s="1"/>
  <c r="C3" i="73" s="1"/>
  <c r="C2" i="73" s="1"/>
  <c r="C5" i="176" a="1"/>
  <c r="C5" i="176" s="1"/>
  <c r="C3" i="176" s="1"/>
  <c r="C2" i="176" s="1"/>
  <c r="C5" i="214" a="1"/>
  <c r="C5" i="214" s="1"/>
  <c r="C5" i="25" a="1"/>
  <c r="C5" i="25" s="1"/>
  <c r="C3" i="25" s="1"/>
  <c r="C2" i="25" s="1"/>
  <c r="C5" i="15" a="1"/>
  <c r="C5" i="15" s="1"/>
  <c r="C3" i="15" s="1"/>
  <c r="C2" i="15" s="1"/>
  <c r="C5" i="167" a="1"/>
  <c r="C5" i="167" s="1"/>
  <c r="C3" i="167" s="1"/>
  <c r="C2" i="167" s="1"/>
  <c r="C5" i="178" a="1"/>
  <c r="C5" i="178" s="1"/>
  <c r="C3" i="178" s="1"/>
  <c r="C2" i="178" s="1"/>
  <c r="C5" i="138" a="1"/>
  <c r="C5" i="138" s="1"/>
  <c r="C3" i="138" s="1"/>
  <c r="C2" i="138" s="1"/>
  <c r="C5" i="148" a="1"/>
  <c r="C5" i="148" s="1"/>
  <c r="C3" i="148" s="1"/>
  <c r="C2" i="148" s="1"/>
  <c r="C5" i="35" a="1"/>
  <c r="C5" i="35" s="1"/>
  <c r="C3" i="35" s="1"/>
  <c r="C2" i="35" s="1"/>
  <c r="C5" i="57" a="1"/>
  <c r="C5" i="57" s="1"/>
  <c r="C3" i="57" s="1"/>
  <c r="C2" i="57" s="1"/>
  <c r="C5" i="107" a="1"/>
  <c r="C5" i="107" s="1"/>
  <c r="C3" i="107" s="1"/>
  <c r="C2" i="107" s="1"/>
  <c r="C5" i="37" a="1"/>
  <c r="C5" i="37" s="1"/>
  <c r="C3" i="37" s="1"/>
  <c r="C2" i="37" s="1"/>
  <c r="C5" i="134" a="1"/>
  <c r="C5" i="134" s="1"/>
  <c r="C3" i="134" s="1"/>
  <c r="C2" i="134" s="1"/>
  <c r="C5" i="142" a="1"/>
  <c r="C5" i="142" s="1"/>
  <c r="C3" i="142" s="1"/>
  <c r="C2" i="142" s="1"/>
  <c r="C52" i="154"/>
  <c r="C178" i="154"/>
  <c r="C153" i="154"/>
  <c r="C116" i="154"/>
  <c r="C5" i="154"/>
  <c r="C38" i="154"/>
  <c r="C177" i="154"/>
  <c r="C120" i="154"/>
  <c r="C151" i="154"/>
  <c r="C83" i="154"/>
  <c r="C45" i="154"/>
  <c r="C5" i="48" a="1"/>
  <c r="C5" i="48" s="1"/>
  <c r="C3" i="48" s="1"/>
  <c r="C2" i="48" s="1"/>
  <c r="C5" i="140" a="1"/>
  <c r="C5" i="140" s="1"/>
  <c r="C3" i="140" s="1"/>
  <c r="C2" i="140" s="1"/>
  <c r="C5" i="74" a="1"/>
  <c r="C5" i="74" s="1"/>
  <c r="C3" i="74" s="1"/>
  <c r="C2" i="74" s="1"/>
  <c r="C5" i="224" a="1"/>
  <c r="C5" i="224" s="1"/>
  <c r="C3" i="224" s="1"/>
  <c r="C2" i="224" s="1"/>
  <c r="C5" i="28" a="1"/>
  <c r="C5" i="28" s="1"/>
  <c r="C3" i="28" s="1"/>
  <c r="C2" i="28" s="1"/>
  <c r="C5" i="80" a="1"/>
  <c r="C5" i="80" s="1"/>
  <c r="C3" i="80" s="1"/>
  <c r="C2" i="80" s="1"/>
  <c r="C5" i="139" a="1"/>
  <c r="C5" i="139" s="1"/>
  <c r="C3" i="139" s="1"/>
  <c r="C2" i="139" s="1"/>
  <c r="C5" i="223" a="1"/>
  <c r="C5" i="223" s="1"/>
  <c r="C5" i="131" a="1"/>
  <c r="C5" i="131" s="1"/>
  <c r="C3" i="131" s="1"/>
  <c r="C2" i="131" s="1"/>
  <c r="C108" i="154"/>
  <c r="C124" i="154"/>
  <c r="C157" i="154"/>
  <c r="C25" i="154"/>
  <c r="C82" i="154"/>
  <c r="C48" i="154"/>
  <c r="C180" i="154"/>
  <c r="C79" i="154"/>
  <c r="C5" i="194" a="1"/>
  <c r="C5" i="194" s="1"/>
  <c r="C3" i="194" s="1"/>
  <c r="C2" i="194" s="1"/>
  <c r="C5" i="220" a="1"/>
  <c r="C5" i="220" s="1"/>
  <c r="C3" i="220" s="1"/>
  <c r="C2" i="220" s="1"/>
  <c r="C5" i="14" a="1"/>
  <c r="C5" i="14" s="1"/>
  <c r="C3" i="14" s="1"/>
  <c r="C2" i="14" s="1"/>
  <c r="C5" i="92" a="1"/>
  <c r="C5" i="92" s="1"/>
  <c r="C3" i="92" s="1"/>
  <c r="C2" i="92" s="1"/>
  <c r="C5" i="193" a="1"/>
  <c r="C5" i="193" s="1"/>
  <c r="C3" i="193" s="1"/>
  <c r="C2" i="193" s="1"/>
  <c r="C5" i="68" a="1"/>
  <c r="C5" i="68" s="1"/>
  <c r="C3" i="68" s="1"/>
  <c r="C2" i="68" s="1"/>
  <c r="C5" i="141" a="1"/>
  <c r="C5" i="141" s="1"/>
  <c r="C3" i="141" s="1"/>
  <c r="C2" i="141" s="1"/>
  <c r="C5" i="229" a="1"/>
  <c r="C5" i="229" s="1"/>
  <c r="C3" i="229" s="1"/>
  <c r="C2" i="229" s="1"/>
  <c r="C5" i="24" a="1"/>
  <c r="C5" i="24" s="1"/>
  <c r="C3" i="24" s="1"/>
  <c r="C2" i="24" s="1"/>
  <c r="C5" i="79" a="1"/>
  <c r="C5" i="79" s="1"/>
  <c r="C3" i="79" s="1"/>
  <c r="C2" i="79" s="1"/>
  <c r="C5" i="99" a="1"/>
  <c r="C5" i="99" s="1"/>
  <c r="C3" i="99" s="1"/>
  <c r="C2" i="99" s="1"/>
  <c r="C5" i="46" a="1"/>
  <c r="C5" i="46" s="1"/>
  <c r="C57" i="154"/>
  <c r="C87" i="154"/>
  <c r="C22" i="154"/>
  <c r="C186" i="154"/>
  <c r="C167" i="154"/>
  <c r="C64" i="154"/>
  <c r="C9" i="154"/>
  <c r="C199" i="154"/>
  <c r="C107" i="154"/>
  <c r="C137" i="154"/>
  <c r="C43" i="154"/>
  <c r="C113" i="154"/>
  <c r="C8" i="154"/>
  <c r="C200" i="154"/>
  <c r="C159" i="154"/>
  <c r="C50" i="154"/>
  <c r="C132" i="154"/>
  <c r="C17" i="154"/>
  <c r="C172" i="154"/>
  <c r="C152" i="154"/>
  <c r="C189" i="154"/>
  <c r="C99" i="154"/>
  <c r="C37" i="154"/>
  <c r="C117" i="154"/>
  <c r="C13" i="154"/>
  <c r="C127" i="154"/>
  <c r="C185" i="154"/>
  <c r="C5" i="52" a="1"/>
  <c r="C5" i="52" s="1"/>
  <c r="C3" i="52" s="1"/>
  <c r="C2" i="52" s="1"/>
  <c r="C5" i="236" a="1"/>
  <c r="C5" i="236" s="1"/>
  <c r="C3" i="236" s="1"/>
  <c r="C2" i="236" s="1"/>
  <c r="C5" i="95" a="1"/>
  <c r="C5" i="95" s="1"/>
  <c r="C3" i="95" s="1"/>
  <c r="C2" i="95" s="1"/>
  <c r="C5" i="58" a="1"/>
  <c r="C5" i="58" s="1"/>
  <c r="C3" i="58" s="1"/>
  <c r="C2" i="58" s="1"/>
  <c r="C5" i="126" a="1"/>
  <c r="C5" i="126" s="1"/>
  <c r="C3" i="126" s="1"/>
  <c r="C2" i="126" s="1"/>
  <c r="C5" i="235" a="1"/>
  <c r="C5" i="235" s="1"/>
  <c r="C3" i="235" s="1"/>
  <c r="C2" i="235" s="1"/>
  <c r="C5" i="103" a="1"/>
  <c r="C5" i="103" s="1"/>
  <c r="C3" i="103" s="1"/>
  <c r="C2" i="103" s="1"/>
  <c r="C5" i="42" a="1"/>
  <c r="C5" i="42" s="1"/>
  <c r="C3" i="42" s="1"/>
  <c r="C2" i="42" s="1"/>
  <c r="C5" i="29" a="1"/>
  <c r="C5" i="29" s="1"/>
  <c r="C3" i="29" s="1"/>
  <c r="C2" i="29" s="1"/>
  <c r="C5" i="166" a="1"/>
  <c r="C5" i="166" s="1"/>
  <c r="C3" i="166" s="1"/>
  <c r="C2" i="166" s="1"/>
  <c r="C5" i="177" a="1"/>
  <c r="C5" i="177" s="1"/>
  <c r="C3" i="177" s="1"/>
  <c r="C2" i="177" s="1"/>
  <c r="C5" i="127" a="1"/>
  <c r="C5" i="127" s="1"/>
  <c r="C3" i="127" s="1"/>
  <c r="C2" i="127" s="1"/>
  <c r="C5" i="218" a="1"/>
  <c r="C5" i="218" s="1"/>
  <c r="C3" i="218" s="1"/>
  <c r="C2" i="218" s="1"/>
  <c r="C5" i="149" a="1"/>
  <c r="C5" i="149" s="1"/>
  <c r="C3" i="149" s="1"/>
  <c r="C2" i="149" s="1"/>
  <c r="C5" i="169" a="1"/>
  <c r="C5" i="169" s="1"/>
  <c r="C3" i="169" s="1"/>
  <c r="C2" i="169" s="1"/>
  <c r="C5" i="110" a="1"/>
  <c r="C5" i="110" s="1"/>
  <c r="C3" i="110" s="1"/>
  <c r="C2" i="110" s="1"/>
  <c r="C5" i="123" a="1"/>
  <c r="C5" i="123" s="1"/>
  <c r="C3" i="123" s="1"/>
  <c r="C2" i="123" s="1"/>
  <c r="C5" i="1" a="1"/>
  <c r="C5" i="1" s="1"/>
  <c r="C3" i="1" s="1"/>
  <c r="C2" i="1" s="1"/>
  <c r="C5" i="21" a="1"/>
  <c r="C5" i="21" s="1"/>
  <c r="C3" i="21" s="1"/>
  <c r="C2" i="21" s="1"/>
  <c r="C5" i="146" a="1"/>
  <c r="C5" i="146" s="1"/>
  <c r="C3" i="146" s="1"/>
  <c r="C2" i="146" s="1"/>
  <c r="C5" i="84" a="1"/>
  <c r="C5" i="84" s="1"/>
  <c r="C3" i="84" s="1"/>
  <c r="C2" i="84" s="1"/>
  <c r="C5" i="105" a="1"/>
  <c r="C5" i="105" s="1"/>
  <c r="C3" i="105" s="1"/>
  <c r="C2" i="105" s="1"/>
  <c r="C5" i="144" a="1"/>
  <c r="C5" i="144" s="1"/>
  <c r="C3" i="144" s="1"/>
  <c r="C2" i="144" s="1"/>
  <c r="C5" i="16" a="1"/>
  <c r="C5" i="16" s="1"/>
  <c r="C3" i="16" s="1"/>
  <c r="C2" i="16" s="1"/>
  <c r="C5" i="128" a="1"/>
  <c r="C5" i="128" s="1"/>
  <c r="C3" i="128" s="1"/>
  <c r="C2" i="128" s="1"/>
  <c r="C5" i="221" a="1"/>
  <c r="C5" i="221" s="1"/>
  <c r="C3" i="221" s="1"/>
  <c r="C2" i="221" s="1"/>
  <c r="C3" i="170"/>
  <c r="C2" i="170" s="1"/>
  <c r="C3" i="115"/>
  <c r="C2" i="115" s="1"/>
  <c r="C3" i="228"/>
  <c r="C2" i="228" s="1"/>
  <c r="C3" i="106"/>
  <c r="C2" i="106" s="1"/>
  <c r="C3" i="122"/>
  <c r="C2" i="122" s="1"/>
  <c r="C3" i="226"/>
  <c r="C2" i="226" s="1"/>
  <c r="C3" i="230"/>
  <c r="C2" i="230" s="1"/>
  <c r="C3" i="145"/>
  <c r="C2" i="145" s="1"/>
  <c r="C3" i="117"/>
  <c r="C2" i="117" s="1"/>
  <c r="C3" i="207"/>
  <c r="C2" i="207" s="1"/>
  <c r="C3" i="100"/>
  <c r="C2" i="100" s="1"/>
  <c r="C3" i="108"/>
  <c r="C2" i="108" s="1"/>
  <c r="C3" i="62"/>
  <c r="C2" i="62" s="1"/>
  <c r="C3" i="78"/>
  <c r="C2" i="78" s="1"/>
  <c r="C3" i="88"/>
  <c r="C2" i="88" s="1"/>
  <c r="C3" i="199"/>
  <c r="C2" i="199" s="1"/>
  <c r="C3" i="209"/>
  <c r="C2" i="209" s="1"/>
  <c r="C3" i="173"/>
  <c r="C2" i="173" s="1"/>
  <c r="C3" i="114"/>
  <c r="C2" i="114" s="1"/>
  <c r="C3" i="82"/>
  <c r="C2" i="82" s="1"/>
  <c r="C3" i="87"/>
  <c r="C2" i="87" s="1"/>
  <c r="C3" i="109"/>
  <c r="C2" i="109" s="1"/>
  <c r="C3" i="63"/>
  <c r="C2" i="63" s="1"/>
  <c r="C3" i="75"/>
  <c r="C2" i="75" s="1"/>
  <c r="C3" i="179"/>
  <c r="C2" i="179" s="1"/>
  <c r="C3" i="55"/>
  <c r="C2" i="55" s="1"/>
  <c r="C3" i="133"/>
  <c r="C2" i="133" s="1"/>
  <c r="C3" i="44"/>
  <c r="C2" i="44" s="1"/>
  <c r="C3" i="23"/>
  <c r="C2" i="23" s="1"/>
  <c r="C3" i="215"/>
  <c r="C2" i="215" s="1"/>
  <c r="C3" i="34"/>
  <c r="C2" i="34" s="1"/>
  <c r="C3" i="143"/>
  <c r="C2" i="143" s="1"/>
  <c r="C3" i="214"/>
  <c r="C2" i="214" s="1"/>
  <c r="C3" i="223"/>
  <c r="C2" i="223" s="1"/>
  <c r="C3" i="216"/>
  <c r="C2" i="216" s="1"/>
  <c r="C3" i="206"/>
  <c r="C2" i="206" s="1"/>
  <c r="C3" i="234"/>
  <c r="C2" i="234" s="1"/>
  <c r="C3" i="54"/>
  <c r="C2" i="54" s="1"/>
  <c r="C3" i="132"/>
  <c r="C2" i="132" s="1"/>
  <c r="C3" i="124"/>
  <c r="C2" i="124" s="1"/>
  <c r="C3" i="8"/>
  <c r="C2" i="8" s="1"/>
  <c r="C3" i="22"/>
  <c r="C2" i="22" s="1"/>
  <c r="C3" i="102"/>
  <c r="C2" i="102" s="1"/>
  <c r="C3" i="187"/>
  <c r="C2" i="187" s="1"/>
  <c r="C3" i="77"/>
  <c r="C2" i="77" s="1"/>
  <c r="C3" i="205"/>
  <c r="C2" i="205" s="1"/>
  <c r="C3" i="208"/>
  <c r="C2" i="208" s="1"/>
  <c r="C3" i="210"/>
  <c r="C2" i="210" s="1"/>
  <c r="C3" i="66"/>
  <c r="C2" i="66" s="1"/>
  <c r="C3" i="51"/>
  <c r="C2" i="51" s="1"/>
  <c r="C3" i="46"/>
  <c r="C2" i="46" s="1"/>
  <c r="C3" i="211"/>
  <c r="C2" i="211" s="1"/>
  <c r="AO48" i="154"/>
  <c r="AJ49" i="154"/>
  <c r="AN41" i="154"/>
  <c r="AB32" i="154"/>
  <c r="AS21" i="154"/>
  <c r="U25" i="154"/>
  <c r="AH44" i="154"/>
  <c r="P12" i="154"/>
  <c r="AK87" i="154"/>
  <c r="AC62" i="154"/>
  <c r="P33" i="154"/>
  <c r="W26" i="154"/>
  <c r="AQ20" i="154"/>
  <c r="I56" i="154"/>
  <c r="AD42" i="154"/>
  <c r="W19" i="154"/>
  <c r="R43" i="154"/>
  <c r="AG50" i="154"/>
  <c r="AG46" i="154"/>
  <c r="P43" i="154"/>
  <c r="AT21" i="154"/>
  <c r="AD15" i="154"/>
  <c r="AG28" i="154"/>
  <c r="AG42" i="154"/>
  <c r="I83" i="154"/>
  <c r="AK59" i="154"/>
  <c r="M37" i="154"/>
  <c r="P101" i="154"/>
  <c r="AK24" i="154"/>
  <c r="W61" i="154"/>
  <c r="AS12" i="154"/>
  <c r="AI7" i="154"/>
  <c r="AR57" i="154"/>
  <c r="AB28" i="154"/>
  <c r="L33" i="154"/>
  <c r="AP36" i="154"/>
  <c r="AO9" i="154"/>
  <c r="L38" i="154"/>
  <c r="T21" i="154"/>
  <c r="AG7" i="154"/>
  <c r="AC64" i="154"/>
  <c r="AO7" i="154"/>
  <c r="Y6" i="154"/>
  <c r="U59" i="154"/>
  <c r="U99" i="154"/>
  <c r="J38" i="154"/>
  <c r="K84" i="154"/>
  <c r="U26" i="154"/>
  <c r="N13" i="154"/>
  <c r="Y38" i="154"/>
  <c r="S55" i="154"/>
  <c r="R126" i="154"/>
  <c r="Q9" i="154"/>
  <c r="P19" i="154"/>
  <c r="AN61" i="154"/>
  <c r="AS16" i="154"/>
  <c r="AA46" i="154"/>
  <c r="AR43" i="154"/>
  <c r="AM37" i="154"/>
  <c r="AO8" i="154"/>
  <c r="AE9" i="154"/>
  <c r="X21" i="154"/>
  <c r="AP56" i="154"/>
  <c r="AO10" i="154"/>
  <c r="Z75" i="154"/>
  <c r="V34" i="154"/>
  <c r="AJ53" i="154"/>
  <c r="AI19" i="154"/>
  <c r="AN22" i="154"/>
  <c r="AA37" i="154"/>
  <c r="I18" i="154"/>
  <c r="AE73" i="154"/>
  <c r="X17" i="154"/>
  <c r="J24" i="154"/>
  <c r="R49" i="154"/>
  <c r="AH30" i="154"/>
  <c r="AO14" i="154"/>
  <c r="U5" i="154"/>
  <c r="AT60" i="154"/>
  <c r="Y39" i="154"/>
  <c r="L70" i="154"/>
  <c r="Y72" i="154"/>
  <c r="AK61" i="154"/>
  <c r="X65" i="154"/>
  <c r="J91" i="154"/>
  <c r="AA44" i="154"/>
  <c r="AR56" i="154"/>
  <c r="AC79" i="154"/>
  <c r="AQ75" i="154"/>
  <c r="AL22" i="154"/>
  <c r="AR101" i="154"/>
  <c r="Y55" i="154"/>
  <c r="X55" i="154"/>
  <c r="AI71" i="154"/>
  <c r="AE101" i="154"/>
  <c r="AQ37" i="154"/>
  <c r="AL27" i="154"/>
  <c r="N8" i="154"/>
  <c r="M42" i="154"/>
  <c r="U40" i="154"/>
  <c r="Z12" i="154"/>
  <c r="Z80" i="154"/>
  <c r="Q43" i="154"/>
  <c r="M39" i="154"/>
  <c r="AL110" i="154"/>
  <c r="Z38" i="154"/>
  <c r="Y58" i="154"/>
  <c r="U37" i="154"/>
  <c r="J63" i="154"/>
  <c r="AF34" i="154"/>
  <c r="AG49" i="154"/>
  <c r="W7" i="154"/>
  <c r="S5" i="154"/>
  <c r="I5" i="154"/>
  <c r="AK33" i="154"/>
  <c r="N44" i="154"/>
  <c r="AL59" i="154"/>
  <c r="AD68" i="154"/>
  <c r="AN31" i="154"/>
  <c r="AO22" i="154"/>
  <c r="AH59" i="154"/>
  <c r="I84" i="154"/>
  <c r="Y10" i="154"/>
  <c r="L29" i="154"/>
  <c r="K33" i="154"/>
  <c r="P9" i="154"/>
  <c r="X11" i="154"/>
  <c r="AE8" i="154"/>
  <c r="T35" i="154"/>
  <c r="AG38" i="154"/>
  <c r="AD38" i="154"/>
  <c r="AI8" i="154"/>
  <c r="AA82" i="154"/>
  <c r="S19" i="154"/>
  <c r="AN29" i="154"/>
  <c r="I66" i="154"/>
  <c r="AO100" i="154"/>
  <c r="AJ34" i="154"/>
  <c r="T87" i="154"/>
  <c r="X75" i="154"/>
  <c r="K5" i="154"/>
  <c r="AL7" i="154"/>
  <c r="AM7" i="154"/>
  <c r="AP7" i="154"/>
  <c r="Y51" i="154"/>
  <c r="AL30" i="154"/>
  <c r="AB14" i="154"/>
  <c r="R11" i="154"/>
  <c r="AN74" i="154"/>
  <c r="AS35" i="154"/>
  <c r="AF23" i="154"/>
  <c r="AP27" i="154"/>
  <c r="AJ5" i="154"/>
  <c r="AQ35" i="154"/>
  <c r="AL77" i="154"/>
  <c r="N79" i="154"/>
  <c r="AO40" i="154"/>
  <c r="AF57" i="154"/>
  <c r="K30" i="154"/>
  <c r="AA75" i="154"/>
  <c r="P42" i="154"/>
  <c r="O27" i="154"/>
  <c r="AS53" i="154"/>
  <c r="AJ37" i="154"/>
  <c r="AD7" i="154"/>
  <c r="AJ19" i="154"/>
  <c r="S28" i="154"/>
  <c r="N61" i="154"/>
  <c r="Z106" i="154"/>
  <c r="Q18" i="154"/>
  <c r="J26" i="154"/>
  <c r="AG22" i="154"/>
  <c r="AF13" i="154"/>
  <c r="S23" i="154"/>
  <c r="Y28" i="154"/>
  <c r="L60" i="154"/>
  <c r="R70" i="154"/>
  <c r="P26" i="154"/>
  <c r="Q4" i="154"/>
  <c r="O69" i="154"/>
  <c r="AH56" i="154"/>
  <c r="P18" i="154"/>
  <c r="Z13" i="154"/>
  <c r="Y41" i="154"/>
  <c r="T19" i="154"/>
  <c r="AN19" i="154"/>
  <c r="AT72" i="154"/>
  <c r="M14" i="154"/>
  <c r="AP79" i="154"/>
  <c r="W25" i="154"/>
  <c r="U56" i="154"/>
  <c r="AH37" i="154"/>
  <c r="AS9" i="154"/>
  <c r="M96" i="154"/>
  <c r="AI18" i="154"/>
  <c r="AJ6" i="154"/>
  <c r="AK39" i="154"/>
  <c r="AS5" i="154"/>
  <c r="AD6" i="154"/>
  <c r="Q94" i="154"/>
  <c r="AO77" i="154"/>
  <c r="AR50" i="154"/>
  <c r="AJ24" i="154"/>
  <c r="Z81" i="154"/>
  <c r="N15" i="154"/>
  <c r="X15" i="154"/>
  <c r="AP19" i="154"/>
  <c r="U53" i="154"/>
  <c r="U73" i="154"/>
  <c r="U77" i="154"/>
  <c r="Q32" i="154"/>
  <c r="J97" i="154"/>
  <c r="O39" i="154"/>
  <c r="V50" i="154"/>
  <c r="AJ22" i="154"/>
  <c r="AD22" i="154"/>
  <c r="AQ6" i="154"/>
  <c r="AD49" i="154"/>
  <c r="Z72" i="154"/>
  <c r="J11" i="154"/>
  <c r="AF47" i="154"/>
  <c r="AB47" i="154"/>
  <c r="X14" i="154"/>
  <c r="AD48" i="154"/>
  <c r="X31" i="154"/>
  <c r="AF73" i="154"/>
  <c r="AB59" i="154"/>
  <c r="K37" i="154"/>
  <c r="K29" i="154"/>
  <c r="Q46" i="154"/>
  <c r="AL5" i="154"/>
  <c r="AJ28" i="154"/>
  <c r="M36" i="154"/>
  <c r="O19" i="154"/>
  <c r="AE56" i="154"/>
  <c r="AA91" i="154"/>
  <c r="AA78" i="154"/>
  <c r="W37" i="154"/>
  <c r="AT35" i="154"/>
  <c r="U93" i="154"/>
  <c r="AO49" i="154"/>
  <c r="AN39" i="154"/>
  <c r="AF105" i="154"/>
  <c r="AG32" i="154"/>
  <c r="P48" i="154"/>
  <c r="AK38" i="154"/>
  <c r="AN7" i="154"/>
  <c r="K36" i="154"/>
  <c r="K13" i="154"/>
  <c r="AB5" i="154"/>
  <c r="AC26" i="154"/>
  <c r="AL55" i="154"/>
  <c r="V33" i="154"/>
  <c r="AF41" i="154"/>
  <c r="AG56" i="154"/>
  <c r="AL41" i="154"/>
  <c r="AG14" i="154"/>
  <c r="AE51" i="154"/>
  <c r="U28" i="154"/>
  <c r="AK99" i="154"/>
  <c r="M21" i="154"/>
  <c r="AB19" i="154"/>
  <c r="AK49" i="154"/>
  <c r="U103" i="154"/>
  <c r="U30" i="154"/>
  <c r="AN135" i="154"/>
  <c r="W88" i="154"/>
  <c r="U35" i="154"/>
  <c r="AJ31" i="154"/>
  <c r="K27" i="154"/>
  <c r="AB26" i="154"/>
  <c r="Y23" i="154"/>
  <c r="AT12" i="154"/>
  <c r="Q20" i="154"/>
  <c r="AI47" i="154"/>
  <c r="S37" i="154"/>
  <c r="AF5" i="154"/>
  <c r="AM5" i="154"/>
  <c r="J43" i="154"/>
  <c r="K88" i="154"/>
  <c r="AF50" i="154"/>
  <c r="Q65" i="154"/>
  <c r="M6" i="154"/>
  <c r="AK7" i="154"/>
  <c r="AB16" i="154"/>
  <c r="I59" i="154"/>
  <c r="S67" i="154"/>
  <c r="AP55" i="154"/>
  <c r="Q19" i="154"/>
  <c r="AR13" i="154"/>
  <c r="AM27" i="154"/>
  <c r="AF27" i="154"/>
  <c r="N18" i="154"/>
  <c r="AH61" i="154"/>
  <c r="AT42" i="154"/>
  <c r="N16" i="154"/>
  <c r="AJ13" i="154"/>
  <c r="R52" i="154"/>
  <c r="AP15" i="154"/>
  <c r="AT28" i="154"/>
  <c r="AP62" i="154"/>
  <c r="AO36" i="154"/>
  <c r="AR25" i="154"/>
  <c r="S15" i="154"/>
  <c r="I71" i="154"/>
  <c r="R12" i="154"/>
  <c r="S38" i="154"/>
  <c r="S41" i="154"/>
  <c r="X47" i="154"/>
  <c r="AN82" i="154"/>
  <c r="AC80" i="154"/>
  <c r="N29" i="154"/>
  <c r="J7" i="154"/>
  <c r="Z8" i="154"/>
  <c r="AL33" i="154"/>
  <c r="AM14" i="154"/>
  <c r="Q23" i="154"/>
  <c r="M8" i="154"/>
  <c r="X13" i="154"/>
  <c r="AM36" i="154"/>
  <c r="AJ39" i="154"/>
  <c r="W90" i="154"/>
  <c r="AK14" i="154"/>
  <c r="X60" i="154"/>
  <c r="AO138" i="154"/>
  <c r="X58" i="154"/>
  <c r="I30" i="154"/>
  <c r="AK34" i="154"/>
  <c r="T37" i="154"/>
  <c r="Q34" i="154"/>
  <c r="O61" i="154"/>
  <c r="AB54" i="154"/>
  <c r="AC42" i="154"/>
  <c r="O50" i="154"/>
  <c r="AB40" i="154"/>
  <c r="AA77" i="154"/>
  <c r="AK85" i="154"/>
  <c r="V88" i="154"/>
  <c r="AK72" i="154"/>
  <c r="AN86" i="154"/>
  <c r="T50" i="154"/>
  <c r="AQ47" i="154"/>
  <c r="O44" i="154"/>
  <c r="K76" i="154"/>
  <c r="AS6" i="154"/>
  <c r="AE41" i="154"/>
  <c r="I36" i="154"/>
  <c r="V9" i="154"/>
  <c r="AK16" i="154"/>
  <c r="K60" i="154"/>
  <c r="AL52" i="154"/>
  <c r="AT73" i="154"/>
  <c r="AO19" i="154"/>
  <c r="AF29" i="154"/>
  <c r="AO53" i="154"/>
  <c r="AT37" i="154"/>
  <c r="O23" i="154"/>
  <c r="AF95" i="154"/>
  <c r="O48" i="154"/>
  <c r="AP17" i="154"/>
  <c r="AI40" i="154"/>
  <c r="Y50" i="154"/>
  <c r="V58" i="154"/>
  <c r="U31" i="154"/>
  <c r="T91" i="154"/>
  <c r="V39" i="154"/>
  <c r="W80" i="154"/>
  <c r="Z61" i="154"/>
  <c r="M58" i="154"/>
  <c r="U91" i="154"/>
  <c r="AS37" i="154"/>
  <c r="AO21" i="154"/>
  <c r="AR17" i="154"/>
  <c r="AC21" i="154"/>
  <c r="R17" i="154"/>
  <c r="M4" i="154"/>
  <c r="AR9" i="154"/>
  <c r="O9" i="154"/>
  <c r="P56" i="154"/>
  <c r="T77" i="154"/>
  <c r="AT49" i="154"/>
  <c r="AS82" i="154"/>
  <c r="AQ50" i="154"/>
  <c r="AG12" i="154"/>
  <c r="T6" i="154"/>
  <c r="S46" i="154"/>
  <c r="AD55" i="154"/>
  <c r="X45" i="154"/>
  <c r="AB21" i="154"/>
  <c r="N45" i="154"/>
  <c r="AJ11" i="154"/>
  <c r="AA56" i="154"/>
  <c r="AK44" i="154"/>
  <c r="AT14" i="154"/>
  <c r="AH11" i="154"/>
  <c r="X24" i="154"/>
  <c r="AG72" i="154"/>
  <c r="AI30" i="154"/>
  <c r="P7" i="154"/>
  <c r="AB61" i="154"/>
  <c r="I22" i="154"/>
  <c r="T41" i="154"/>
  <c r="M31" i="154"/>
  <c r="AF75" i="154"/>
  <c r="X72" i="154"/>
  <c r="W76" i="154"/>
  <c r="R90" i="154"/>
  <c r="T5" i="154"/>
  <c r="O67" i="154"/>
  <c r="J6" i="154"/>
  <c r="AS25" i="154"/>
  <c r="V59" i="154"/>
  <c r="K102" i="154"/>
  <c r="AK10" i="154"/>
  <c r="M52" i="154"/>
  <c r="AC32" i="154"/>
  <c r="Q82" i="154"/>
  <c r="AR7" i="154"/>
  <c r="W20" i="154"/>
  <c r="V26" i="154"/>
  <c r="O25" i="154"/>
  <c r="AN54" i="154"/>
  <c r="M29" i="154"/>
  <c r="AF9" i="154"/>
  <c r="Z31" i="154"/>
  <c r="Q42" i="154"/>
  <c r="Y14" i="154"/>
  <c r="T24" i="154"/>
  <c r="AO50" i="154"/>
  <c r="AT7" i="154"/>
  <c r="AP64" i="154"/>
  <c r="AQ9" i="154"/>
  <c r="AI15" i="154"/>
  <c r="K9" i="154"/>
  <c r="AM18" i="154"/>
  <c r="AM43" i="154"/>
  <c r="K39" i="154"/>
  <c r="AP76" i="154"/>
  <c r="AM26" i="154"/>
  <c r="AM4" i="154"/>
  <c r="T79" i="154"/>
  <c r="J126" i="154"/>
  <c r="AD21" i="154"/>
  <c r="AC57" i="154"/>
  <c r="AC38" i="154"/>
  <c r="AC35" i="154"/>
  <c r="M5" i="154"/>
  <c r="AS61" i="154"/>
  <c r="K40" i="154"/>
  <c r="K8" i="154"/>
  <c r="AH47" i="154"/>
  <c r="AQ24" i="154"/>
  <c r="L10" i="154"/>
  <c r="Q81" i="154"/>
  <c r="AN51" i="154"/>
  <c r="I17" i="154"/>
  <c r="AE20" i="154"/>
  <c r="V46" i="154"/>
  <c r="AC75" i="154"/>
  <c r="S8" i="154"/>
  <c r="R21" i="154"/>
  <c r="T8" i="154"/>
  <c r="AP39" i="154"/>
  <c r="AK19" i="154"/>
  <c r="Z25" i="154"/>
  <c r="AM96" i="154"/>
  <c r="AE63" i="154"/>
  <c r="AK29" i="154"/>
  <c r="AM19" i="154"/>
  <c r="AL17" i="154"/>
  <c r="X16" i="154"/>
  <c r="M56" i="154"/>
  <c r="L35" i="154"/>
  <c r="V80" i="154"/>
  <c r="AK100" i="154"/>
  <c r="AS98" i="154"/>
  <c r="AR60" i="154"/>
  <c r="AI21" i="154"/>
  <c r="O52" i="154"/>
  <c r="AL8" i="154"/>
  <c r="AC10" i="154"/>
  <c r="AE21" i="154"/>
  <c r="V27" i="154"/>
  <c r="AC52" i="154"/>
  <c r="AC96" i="154"/>
  <c r="AK47" i="154"/>
  <c r="Z87" i="154"/>
  <c r="M97" i="154"/>
  <c r="AO57" i="154"/>
  <c r="AJ42" i="154"/>
  <c r="AK114" i="154"/>
  <c r="S85" i="154"/>
  <c r="AN27" i="154"/>
  <c r="L43" i="154"/>
  <c r="AB25" i="154"/>
  <c r="AT102" i="154"/>
  <c r="Z63" i="154"/>
  <c r="AE14" i="154"/>
  <c r="U52" i="154"/>
  <c r="X37" i="154"/>
  <c r="AD34" i="154"/>
  <c r="AF65" i="154"/>
  <c r="AM11" i="154"/>
  <c r="AG52" i="154"/>
  <c r="P28" i="154"/>
  <c r="J13" i="154"/>
  <c r="U18" i="154"/>
  <c r="AD32" i="154"/>
  <c r="AJ21" i="154"/>
  <c r="AS63" i="154"/>
  <c r="AQ51" i="154"/>
  <c r="S17" i="154"/>
  <c r="AK70" i="154"/>
  <c r="L55" i="154"/>
  <c r="AP6" i="154"/>
  <c r="R45" i="154"/>
  <c r="AN12" i="154"/>
  <c r="AN6" i="154"/>
  <c r="L96" i="154"/>
  <c r="AA18" i="154"/>
  <c r="AR21" i="154"/>
  <c r="AS26" i="154"/>
  <c r="AG27" i="154"/>
  <c r="AS44" i="154"/>
  <c r="AI68" i="154"/>
  <c r="AQ72" i="154"/>
  <c r="AR96" i="154"/>
  <c r="Y69" i="154"/>
  <c r="Y54" i="154"/>
  <c r="AP32" i="154"/>
  <c r="T61" i="154"/>
  <c r="N59" i="154"/>
  <c r="I39" i="154"/>
  <c r="R53" i="154"/>
  <c r="W65" i="154"/>
  <c r="Z83" i="154"/>
  <c r="AO62" i="154"/>
  <c r="Y53" i="154"/>
  <c r="AE5" i="154"/>
  <c r="W98" i="154"/>
  <c r="K93" i="154"/>
  <c r="AN85" i="154"/>
  <c r="AJ9" i="154"/>
  <c r="AJ15" i="154"/>
  <c r="AA20" i="154"/>
  <c r="AL28" i="154"/>
  <c r="AM79" i="154"/>
  <c r="AH16" i="154"/>
  <c r="AC13" i="154"/>
  <c r="Z66" i="154"/>
  <c r="AQ7" i="154"/>
  <c r="AQ18" i="154"/>
  <c r="Q70" i="154"/>
  <c r="S100" i="154"/>
  <c r="AN18" i="154"/>
  <c r="AB10" i="154"/>
  <c r="I13" i="154"/>
  <c r="AQ79" i="154"/>
  <c r="AK54" i="154"/>
  <c r="Q108" i="154"/>
  <c r="AI66" i="154"/>
  <c r="Z32" i="154"/>
  <c r="AK46" i="154"/>
  <c r="N42" i="154"/>
  <c r="AN53" i="154"/>
  <c r="Y30" i="154"/>
  <c r="S102" i="154"/>
  <c r="P6" i="154"/>
  <c r="AE28" i="154"/>
  <c r="I6" i="154"/>
  <c r="AM22" i="154"/>
  <c r="AP51" i="154"/>
  <c r="AP34" i="154"/>
  <c r="AO103" i="154"/>
  <c r="AH54" i="154"/>
  <c r="W22" i="154"/>
  <c r="AH8" i="154"/>
  <c r="U11" i="154"/>
  <c r="Y5" i="154"/>
  <c r="AD8" i="154"/>
  <c r="AE12" i="154"/>
  <c r="AM9" i="154"/>
  <c r="AJ38" i="154"/>
  <c r="Z53" i="154"/>
  <c r="O10" i="154"/>
  <c r="P20" i="154"/>
  <c r="J57" i="154"/>
  <c r="AE116" i="154"/>
  <c r="AQ93" i="154"/>
  <c r="AK17" i="154"/>
  <c r="M19" i="154"/>
  <c r="AP43" i="154"/>
  <c r="L11" i="154"/>
  <c r="I54" i="154"/>
  <c r="P90" i="154"/>
  <c r="AR62" i="154"/>
  <c r="AT5" i="154"/>
  <c r="AN55" i="154"/>
  <c r="AJ58" i="154"/>
  <c r="AT83" i="154"/>
  <c r="AC94" i="154"/>
  <c r="P86" i="154"/>
  <c r="AD25" i="154"/>
  <c r="AF97" i="154"/>
  <c r="AR110" i="154"/>
  <c r="AM49" i="154"/>
  <c r="T84" i="154"/>
  <c r="AQ30" i="154"/>
  <c r="Q50" i="154"/>
  <c r="AP21" i="154"/>
  <c r="AH83" i="154"/>
  <c r="T38" i="154"/>
  <c r="AB57" i="154"/>
  <c r="O11" i="154"/>
  <c r="T14" i="154"/>
  <c r="AO94" i="154"/>
  <c r="V38" i="154"/>
  <c r="Q13" i="154"/>
  <c r="AA30" i="154"/>
  <c r="AA11" i="154"/>
  <c r="AL10" i="154"/>
  <c r="AH46" i="154"/>
  <c r="I9" i="154"/>
  <c r="Z20" i="154"/>
  <c r="AI46" i="154"/>
  <c r="L76" i="154"/>
  <c r="X10" i="154"/>
  <c r="N62" i="154"/>
  <c r="X38" i="154"/>
  <c r="M41" i="154"/>
  <c r="AI6" i="154"/>
  <c r="I4" i="154"/>
  <c r="S36" i="154"/>
  <c r="AC59" i="154"/>
  <c r="AT55" i="154"/>
  <c r="AI10" i="154"/>
  <c r="L53" i="154"/>
  <c r="S20" i="154"/>
  <c r="AG99" i="154"/>
  <c r="AD35" i="154"/>
  <c r="O30" i="154"/>
  <c r="O28" i="154"/>
  <c r="R33" i="154"/>
  <c r="AM44" i="154"/>
  <c r="AB48" i="154"/>
  <c r="N12" i="154"/>
  <c r="AG29" i="154"/>
  <c r="AG17" i="154"/>
  <c r="Q10" i="154"/>
  <c r="AJ17" i="154"/>
  <c r="O24" i="154"/>
  <c r="N36" i="154"/>
  <c r="R57" i="154"/>
  <c r="AB99" i="154"/>
  <c r="AD50" i="154"/>
  <c r="AD51" i="154"/>
  <c r="AD17" i="154"/>
  <c r="R15" i="154"/>
  <c r="R10" i="154"/>
  <c r="AS43" i="154"/>
  <c r="W31" i="154"/>
  <c r="I69" i="154"/>
  <c r="J67" i="154"/>
  <c r="L39" i="154"/>
  <c r="Z88" i="154"/>
  <c r="W35" i="154"/>
  <c r="AN34" i="154"/>
  <c r="L14" i="154"/>
  <c r="X4" i="154"/>
  <c r="AL35" i="154"/>
  <c r="W73" i="154"/>
  <c r="S10" i="154"/>
  <c r="L23" i="154"/>
  <c r="Q11" i="154"/>
  <c r="Z49" i="154"/>
  <c r="AT127" i="154"/>
  <c r="Q39" i="154"/>
  <c r="I35" i="154"/>
  <c r="Z62" i="154"/>
  <c r="AJ36" i="154"/>
  <c r="W75" i="154"/>
  <c r="M46" i="154"/>
  <c r="Y99" i="154"/>
  <c r="L30" i="154"/>
  <c r="M73" i="154"/>
  <c r="S47" i="154"/>
  <c r="AC58" i="154"/>
  <c r="AH25" i="154"/>
  <c r="AN65" i="154"/>
  <c r="AI5" i="154"/>
  <c r="X71" i="154"/>
  <c r="AP53" i="154"/>
  <c r="AO92" i="154"/>
  <c r="V97" i="154"/>
  <c r="P98" i="154"/>
  <c r="Q38" i="154"/>
  <c r="AH31" i="154"/>
  <c r="AJ55" i="154"/>
  <c r="AK11" i="154"/>
  <c r="I19" i="154"/>
  <c r="R64" i="154"/>
  <c r="AS4" i="154"/>
  <c r="AP90" i="154"/>
  <c r="X26" i="154"/>
  <c r="AA89" i="154"/>
  <c r="W36" i="154"/>
  <c r="AG5" i="154"/>
  <c r="O49" i="154"/>
  <c r="R61" i="154"/>
  <c r="V48" i="154"/>
  <c r="Y17" i="154"/>
  <c r="T26" i="154"/>
  <c r="AN90" i="154"/>
  <c r="I50" i="154"/>
  <c r="AI134" i="154"/>
  <c r="AG31" i="154"/>
  <c r="AA71" i="154"/>
  <c r="L48" i="154"/>
  <c r="M35" i="154"/>
  <c r="S31" i="154"/>
  <c r="X19" i="154"/>
  <c r="AQ23" i="154"/>
  <c r="AT11" i="154"/>
  <c r="AN48" i="154"/>
  <c r="K44" i="154"/>
  <c r="I98" i="154"/>
  <c r="AP44" i="154"/>
  <c r="AJ61" i="154"/>
  <c r="AD18" i="154"/>
  <c r="I34" i="154"/>
  <c r="AH34" i="154"/>
  <c r="AO6" i="154"/>
  <c r="AR14" i="154"/>
  <c r="U47" i="154"/>
  <c r="AC6" i="154"/>
  <c r="AC17" i="154"/>
  <c r="AN23" i="154"/>
  <c r="AF60" i="154"/>
  <c r="AN35" i="154"/>
  <c r="I42" i="154"/>
  <c r="Z28" i="154"/>
  <c r="AK53" i="154"/>
  <c r="AM24" i="154"/>
  <c r="U10" i="154"/>
  <c r="R32" i="154"/>
  <c r="J100" i="154"/>
  <c r="V37" i="154"/>
  <c r="AA28" i="154"/>
  <c r="AQ28" i="154"/>
  <c r="J4" i="154"/>
  <c r="AO38" i="154"/>
  <c r="R14" i="154"/>
  <c r="AO61" i="154"/>
  <c r="AL71" i="154"/>
  <c r="AO74" i="154"/>
  <c r="U33" i="154"/>
  <c r="R38" i="154"/>
  <c r="AG18" i="154"/>
  <c r="AR23" i="154"/>
  <c r="AR42" i="154"/>
  <c r="AJ45" i="154"/>
  <c r="AN78" i="154"/>
  <c r="J88" i="154"/>
  <c r="AQ16" i="154"/>
  <c r="AH50" i="154"/>
  <c r="X27" i="154"/>
  <c r="P76" i="154"/>
  <c r="AF39" i="154"/>
  <c r="AR48" i="154"/>
  <c r="O54" i="154"/>
  <c r="I23" i="154"/>
  <c r="V24" i="154"/>
  <c r="AI13" i="154"/>
  <c r="AB30" i="154"/>
  <c r="AN44" i="154"/>
  <c r="J68" i="154"/>
  <c r="AS48" i="154"/>
  <c r="AF7" i="154"/>
  <c r="AA4" i="154"/>
  <c r="AB17" i="154"/>
  <c r="AF8" i="154"/>
  <c r="AB82" i="154"/>
  <c r="AA8" i="154"/>
  <c r="AJ68" i="154"/>
  <c r="W134" i="154"/>
  <c r="AO11" i="154"/>
  <c r="L26" i="154"/>
  <c r="AH81" i="154"/>
  <c r="U83" i="154"/>
  <c r="R8" i="154"/>
  <c r="M87" i="154"/>
  <c r="T81" i="154"/>
  <c r="AI44" i="154"/>
  <c r="Y140" i="154"/>
  <c r="W21" i="154"/>
  <c r="U49" i="154"/>
  <c r="AN9" i="154"/>
  <c r="AE52" i="154"/>
  <c r="S32" i="154"/>
  <c r="M50" i="154"/>
  <c r="O34" i="154"/>
  <c r="AM71" i="154"/>
  <c r="AN26" i="154"/>
  <c r="AK12" i="154"/>
  <c r="Q51" i="154"/>
  <c r="AL83" i="154"/>
  <c r="AH9" i="154"/>
  <c r="V56" i="154"/>
  <c r="AK36" i="154"/>
  <c r="I41" i="154"/>
  <c r="Z47" i="154"/>
  <c r="Q57" i="154"/>
  <c r="W30" i="154"/>
  <c r="I53" i="154"/>
  <c r="Y85" i="154"/>
  <c r="AM86" i="154"/>
  <c r="Q154" i="154"/>
  <c r="AP29" i="154"/>
  <c r="W55" i="154"/>
  <c r="AH12" i="154"/>
  <c r="V53" i="154"/>
  <c r="AM83" i="154"/>
  <c r="AJ52" i="154"/>
  <c r="AP23" i="154"/>
  <c r="U34" i="154"/>
  <c r="K74" i="154"/>
  <c r="Y42" i="154"/>
  <c r="AP24" i="154"/>
  <c r="AM23" i="154"/>
  <c r="Z5" i="154"/>
  <c r="K87" i="154"/>
  <c r="AJ10" i="154"/>
  <c r="Z76" i="154"/>
  <c r="Y65" i="154"/>
  <c r="AB111" i="154"/>
  <c r="AE57" i="154"/>
  <c r="AE36" i="154"/>
  <c r="AI41" i="154"/>
  <c r="J54" i="154"/>
  <c r="AP82" i="154"/>
  <c r="Y48" i="154"/>
  <c r="Z15" i="154"/>
  <c r="AJ85" i="154"/>
  <c r="S42" i="154"/>
  <c r="Y47" i="154"/>
  <c r="X43" i="154"/>
  <c r="N22" i="154"/>
  <c r="AO5" i="154"/>
  <c r="Z79" i="154"/>
  <c r="N20" i="154"/>
  <c r="U63" i="154"/>
  <c r="O80" i="154"/>
  <c r="AJ25" i="154"/>
  <c r="I75" i="154"/>
  <c r="AK37" i="154"/>
  <c r="AE64" i="154"/>
  <c r="AK40" i="154"/>
  <c r="V63" i="154"/>
  <c r="J39" i="154"/>
  <c r="P46" i="154"/>
  <c r="AH27" i="154"/>
  <c r="K64" i="154"/>
  <c r="Q5" i="154"/>
  <c r="K50" i="154"/>
  <c r="AM20" i="154"/>
  <c r="AC5" i="154"/>
  <c r="AG76" i="154"/>
  <c r="O15" i="154"/>
  <c r="I40" i="154"/>
  <c r="AD37" i="154"/>
  <c r="L41" i="154"/>
  <c r="L61" i="154"/>
  <c r="AQ42" i="154"/>
  <c r="AT13" i="154"/>
  <c r="R7" i="154"/>
  <c r="AO27" i="154"/>
  <c r="AB13" i="154"/>
  <c r="AN105" i="154"/>
  <c r="AD14" i="154"/>
  <c r="AA5" i="154"/>
  <c r="W40" i="154"/>
  <c r="Z39" i="154"/>
  <c r="AK31" i="154"/>
  <c r="V30" i="154"/>
  <c r="AI14" i="154"/>
  <c r="AP8" i="154"/>
  <c r="V13" i="154"/>
  <c r="W13" i="154"/>
  <c r="AS22" i="154"/>
  <c r="O17" i="154"/>
  <c r="P44" i="154"/>
  <c r="O73" i="154"/>
  <c r="R6" i="154"/>
  <c r="AF36" i="154"/>
  <c r="AL18" i="154"/>
  <c r="M53" i="154"/>
  <c r="AO15" i="154"/>
  <c r="Q77" i="154"/>
  <c r="AH10" i="154"/>
  <c r="AF22" i="154"/>
  <c r="W56" i="154"/>
  <c r="AT65" i="154"/>
  <c r="AL75" i="154"/>
  <c r="AG25" i="154"/>
  <c r="AB81" i="154"/>
  <c r="AO88" i="154"/>
  <c r="AT64" i="154"/>
  <c r="V19" i="154"/>
  <c r="I8" i="154"/>
  <c r="AO87" i="154"/>
  <c r="AR10" i="154"/>
  <c r="Y11" i="154"/>
  <c r="AH28" i="154"/>
  <c r="K11" i="154"/>
  <c r="M44" i="154"/>
  <c r="Z19" i="154"/>
  <c r="U44" i="154"/>
  <c r="T30" i="154"/>
  <c r="Y80" i="154"/>
  <c r="AL24" i="154"/>
  <c r="Y96" i="154"/>
  <c r="U43" i="154"/>
  <c r="AJ40" i="154"/>
  <c r="V31" i="154"/>
  <c r="P27" i="154"/>
  <c r="AO44" i="154"/>
  <c r="AJ116" i="154"/>
  <c r="M40" i="154"/>
  <c r="AD58" i="154"/>
  <c r="AT10" i="154"/>
  <c r="W29" i="154"/>
  <c r="L13" i="154"/>
  <c r="Q61" i="154"/>
  <c r="AL78" i="154"/>
  <c r="Y34" i="154"/>
  <c r="AT17" i="154"/>
  <c r="U13" i="154"/>
  <c r="AN45" i="154"/>
  <c r="AQ19" i="154"/>
  <c r="AM33" i="154"/>
  <c r="AP46" i="154"/>
  <c r="AE26" i="154"/>
  <c r="AT34" i="154"/>
  <c r="R37" i="154"/>
  <c r="S101" i="154"/>
  <c r="I15" i="154"/>
  <c r="AB80" i="154"/>
  <c r="AI62" i="154"/>
  <c r="L9" i="154"/>
  <c r="Y32" i="154"/>
  <c r="AG59" i="154"/>
  <c r="AC78" i="154"/>
  <c r="W38" i="154"/>
  <c r="AR40" i="154"/>
  <c r="AT23" i="154"/>
  <c r="AT27" i="154"/>
  <c r="X6" i="154"/>
  <c r="AG20" i="154"/>
  <c r="AD24" i="154"/>
  <c r="W8" i="154"/>
  <c r="AQ104" i="154"/>
  <c r="J34" i="154"/>
  <c r="AI73" i="154"/>
  <c r="I21" i="154"/>
  <c r="AL51" i="154"/>
  <c r="AH60" i="154"/>
  <c r="W62" i="154"/>
  <c r="AA69" i="154"/>
  <c r="AG64" i="154"/>
  <c r="R16" i="154"/>
  <c r="R50" i="154"/>
  <c r="AH29" i="154"/>
  <c r="AT29" i="154"/>
  <c r="S30" i="154"/>
  <c r="AL6" i="154"/>
  <c r="AS87" i="154"/>
  <c r="R48" i="154"/>
  <c r="AB36" i="154"/>
  <c r="AA6" i="154"/>
  <c r="AO16" i="154"/>
  <c r="AB37" i="154"/>
  <c r="AE22" i="154"/>
  <c r="AJ29" i="154"/>
  <c r="X86" i="154"/>
  <c r="AG92" i="154"/>
  <c r="S76" i="154"/>
  <c r="AQ15" i="154"/>
  <c r="Q48" i="154"/>
  <c r="AG54" i="154"/>
  <c r="AG63" i="154"/>
  <c r="AJ47" i="154"/>
  <c r="T52" i="154"/>
  <c r="N35" i="154"/>
  <c r="AK75" i="154"/>
  <c r="S35" i="154"/>
  <c r="AK94" i="154"/>
  <c r="AT30" i="154"/>
  <c r="AP18" i="154"/>
  <c r="AQ41" i="154"/>
  <c r="V23" i="154"/>
  <c r="AI45" i="154"/>
  <c r="AS28" i="154"/>
  <c r="AF16" i="154"/>
  <c r="U17" i="154"/>
  <c r="S63" i="154"/>
  <c r="AK26" i="154"/>
  <c r="AR20" i="154"/>
  <c r="AD36" i="154"/>
  <c r="AF63" i="154"/>
  <c r="I48" i="154"/>
  <c r="R55" i="154"/>
  <c r="J27" i="154"/>
  <c r="W71" i="154"/>
  <c r="AI72" i="154"/>
  <c r="L80" i="154"/>
  <c r="AT39" i="154"/>
  <c r="AQ32" i="154"/>
  <c r="Z59" i="154"/>
  <c r="K20" i="154"/>
  <c r="Y36" i="154"/>
  <c r="W54" i="154"/>
  <c r="AQ21" i="154"/>
  <c r="P32" i="154"/>
  <c r="AB39" i="154"/>
  <c r="AB7" i="154"/>
  <c r="N10" i="154"/>
  <c r="U15" i="154"/>
  <c r="AD86" i="154"/>
  <c r="M86" i="154"/>
  <c r="J60" i="154"/>
  <c r="U71" i="154"/>
  <c r="X111" i="154"/>
  <c r="Y100" i="154"/>
  <c r="L4" i="154"/>
  <c r="W16" i="154"/>
  <c r="AS46" i="154"/>
  <c r="AB12" i="154"/>
  <c r="AG19" i="154"/>
  <c r="AO18" i="154"/>
  <c r="AC19" i="154"/>
  <c r="K6" i="154"/>
  <c r="AC28" i="154"/>
  <c r="S22" i="154"/>
  <c r="AN116" i="154"/>
  <c r="I46" i="154"/>
  <c r="AL23" i="154"/>
  <c r="Q74" i="154"/>
  <c r="AN20" i="154"/>
  <c r="AD45" i="154"/>
  <c r="T65" i="154"/>
  <c r="AG79" i="154"/>
  <c r="T18" i="154"/>
  <c r="AF76" i="154"/>
  <c r="AM54" i="154"/>
  <c r="AA52" i="154"/>
  <c r="AC65" i="154"/>
  <c r="O89" i="154"/>
  <c r="X143" i="154"/>
  <c r="T40" i="154"/>
  <c r="X32" i="154"/>
  <c r="Y15" i="154"/>
  <c r="AR22" i="154"/>
  <c r="Y13" i="154"/>
  <c r="AT68" i="154"/>
  <c r="AQ57" i="154"/>
  <c r="T12" i="154"/>
  <c r="U21" i="154"/>
  <c r="AE24" i="154"/>
  <c r="AF14" i="154"/>
  <c r="R66" i="154"/>
  <c r="R100" i="154"/>
  <c r="AF71" i="154"/>
  <c r="AB93" i="154"/>
  <c r="AQ11" i="154"/>
  <c r="M80" i="154"/>
  <c r="AG40" i="154"/>
  <c r="Y49" i="154"/>
  <c r="AF80" i="154"/>
  <c r="P109" i="154"/>
  <c r="AC77" i="154"/>
  <c r="AT56" i="154"/>
  <c r="AB50" i="154"/>
  <c r="AP14" i="154"/>
  <c r="AA10" i="154"/>
  <c r="AM52" i="154"/>
  <c r="S12" i="154"/>
  <c r="K71" i="154"/>
  <c r="I96" i="154"/>
  <c r="AI86" i="154"/>
  <c r="AS68" i="154"/>
  <c r="AH49" i="154"/>
  <c r="X5" i="154"/>
  <c r="AB56" i="154"/>
  <c r="AK155" i="154"/>
  <c r="W48" i="154"/>
  <c r="Y16" i="154"/>
  <c r="AN32" i="154"/>
  <c r="M11" i="154"/>
  <c r="Y71" i="154"/>
  <c r="R24" i="154"/>
  <c r="L21" i="154"/>
  <c r="AK57" i="154"/>
  <c r="W28" i="154"/>
  <c r="AT26" i="154"/>
  <c r="R72" i="154"/>
  <c r="AH5" i="154"/>
  <c r="AM87" i="154"/>
  <c r="U7" i="154"/>
  <c r="AB79" i="154"/>
  <c r="Y94" i="154"/>
  <c r="I27" i="154"/>
  <c r="AO82" i="154"/>
  <c r="AF4" i="154"/>
  <c r="L28" i="154"/>
  <c r="AM29" i="154"/>
  <c r="AH4" i="154"/>
  <c r="J14" i="154"/>
  <c r="K4" i="154"/>
  <c r="K26" i="154"/>
  <c r="AO104" i="154"/>
  <c r="U22" i="154"/>
  <c r="W68" i="154"/>
  <c r="AK23" i="154"/>
  <c r="R18" i="154"/>
  <c r="AF43" i="154"/>
  <c r="R9" i="154"/>
  <c r="L59" i="154"/>
  <c r="L69" i="154"/>
  <c r="AD43" i="154"/>
  <c r="AH67" i="154"/>
  <c r="AG4" i="154"/>
  <c r="AC48" i="154"/>
  <c r="AB20" i="154"/>
  <c r="AM73" i="154"/>
  <c r="AH63" i="154"/>
  <c r="J48" i="154"/>
  <c r="J19" i="154"/>
  <c r="AI79" i="154"/>
  <c r="R30" i="154"/>
  <c r="AM32" i="154"/>
  <c r="S7" i="154"/>
  <c r="R22" i="154"/>
  <c r="AK62" i="154"/>
  <c r="AQ43" i="154"/>
  <c r="AL20" i="154"/>
  <c r="AS30" i="154"/>
  <c r="S16" i="154"/>
  <c r="AS32" i="154"/>
  <c r="J76" i="154"/>
  <c r="AL47" i="154"/>
  <c r="Y91" i="154"/>
  <c r="P45" i="154"/>
  <c r="AL15" i="154"/>
  <c r="P62" i="154"/>
  <c r="AH99" i="154"/>
  <c r="X12" i="154"/>
  <c r="AK50" i="154"/>
  <c r="AS74" i="154"/>
  <c r="W47" i="154"/>
  <c r="J31" i="154"/>
  <c r="AG66" i="154"/>
  <c r="AA7" i="154"/>
  <c r="AF69" i="154"/>
  <c r="AH42" i="154"/>
  <c r="L8" i="154"/>
  <c r="AP45" i="154"/>
  <c r="AE47" i="154"/>
  <c r="Q33" i="154"/>
  <c r="S98" i="154"/>
  <c r="AP88" i="154"/>
  <c r="T49" i="154"/>
  <c r="S54" i="154"/>
  <c r="AS33" i="154"/>
  <c r="AO41" i="154"/>
  <c r="K31" i="154"/>
  <c r="AI39" i="154"/>
  <c r="AA17" i="154"/>
  <c r="N52" i="154"/>
  <c r="AS42" i="154"/>
  <c r="AL13" i="154"/>
  <c r="AO32" i="154"/>
  <c r="AP41" i="154"/>
  <c r="AK35" i="154"/>
  <c r="AE62" i="154"/>
  <c r="X108" i="154"/>
  <c r="N41" i="154"/>
  <c r="U46" i="154"/>
  <c r="AK65" i="154"/>
  <c r="I20" i="154"/>
  <c r="AO65" i="154"/>
  <c r="Y33" i="154"/>
  <c r="AT40" i="154"/>
  <c r="AK8" i="154"/>
  <c r="Z27" i="154"/>
  <c r="Q62" i="154"/>
  <c r="P41" i="154"/>
  <c r="J28" i="154"/>
  <c r="S33" i="154"/>
  <c r="O14" i="154"/>
  <c r="V65" i="154"/>
  <c r="N50" i="154"/>
  <c r="AQ85" i="154"/>
  <c r="N11" i="154"/>
  <c r="L27" i="154"/>
  <c r="AI82" i="154"/>
  <c r="AQ14" i="154"/>
  <c r="AT85" i="154"/>
  <c r="AD5" i="154"/>
  <c r="J47" i="154"/>
  <c r="AJ23" i="154"/>
  <c r="AS31" i="154"/>
  <c r="AO60" i="154"/>
  <c r="AF53" i="154"/>
  <c r="Z26" i="154"/>
  <c r="AT88" i="154"/>
  <c r="AK77" i="154"/>
  <c r="Z34" i="154"/>
  <c r="AA41" i="154"/>
  <c r="AI67" i="154"/>
  <c r="X51" i="154"/>
  <c r="W100" i="154"/>
  <c r="AK60" i="154"/>
  <c r="AA88" i="154"/>
  <c r="AF12" i="154"/>
  <c r="AG44" i="154"/>
  <c r="O53" i="154"/>
  <c r="V5" i="154"/>
  <c r="T32" i="154"/>
  <c r="AS19" i="154"/>
  <c r="N4" i="154"/>
  <c r="AH57" i="154"/>
  <c r="W18" i="154"/>
  <c r="AL63" i="154"/>
  <c r="J5" i="154"/>
  <c r="AE25" i="154"/>
  <c r="AH18" i="154"/>
  <c r="AF61" i="154"/>
  <c r="AI48" i="154"/>
  <c r="AR32" i="154"/>
  <c r="T85" i="154"/>
  <c r="N83" i="154"/>
  <c r="M59" i="154"/>
  <c r="AO56" i="154"/>
  <c r="AA35" i="154"/>
  <c r="AK76" i="154"/>
  <c r="Q29" i="154"/>
  <c r="AT81" i="154"/>
  <c r="P11" i="154"/>
  <c r="AM30" i="154"/>
  <c r="AO31" i="154"/>
  <c r="M55" i="154"/>
  <c r="O79" i="154"/>
  <c r="P59" i="154"/>
  <c r="AP83" i="154"/>
  <c r="I58" i="154"/>
  <c r="AI29" i="154"/>
  <c r="AE35" i="154"/>
  <c r="AB120" i="154"/>
  <c r="Q54" i="154"/>
  <c r="AQ101" i="154"/>
  <c r="AK30" i="154"/>
  <c r="K41" i="154"/>
  <c r="P14" i="154"/>
  <c r="V102" i="154"/>
  <c r="V35" i="154"/>
  <c r="J95" i="154"/>
  <c r="AJ20" i="154"/>
  <c r="AQ52" i="154"/>
  <c r="R4" i="154"/>
  <c r="AD72" i="154"/>
  <c r="AI90" i="154"/>
  <c r="AS34" i="154"/>
  <c r="AR64" i="154"/>
  <c r="V20" i="154"/>
  <c r="L18" i="154"/>
  <c r="I73" i="154"/>
  <c r="T33" i="154"/>
  <c r="L44" i="154"/>
  <c r="J42" i="154"/>
  <c r="AP13" i="154"/>
  <c r="AD70" i="154"/>
  <c r="AI152" i="154"/>
  <c r="AB109" i="154"/>
  <c r="O121" i="154"/>
  <c r="T45" i="154"/>
  <c r="Y40" i="154"/>
  <c r="AQ87" i="154"/>
  <c r="J18" i="154"/>
  <c r="AJ18" i="154"/>
  <c r="AJ7" i="154"/>
  <c r="O72" i="154"/>
  <c r="AR24" i="154"/>
  <c r="AH26" i="154"/>
  <c r="V18" i="154"/>
  <c r="V14" i="154"/>
  <c r="AE6" i="154"/>
  <c r="AD90" i="154"/>
  <c r="AI107" i="154"/>
  <c r="AP31" i="154"/>
  <c r="X34" i="154"/>
  <c r="O4" i="154"/>
  <c r="M67" i="154"/>
  <c r="AC9" i="154"/>
  <c r="Z71" i="154"/>
  <c r="AE23" i="154"/>
  <c r="O22" i="154"/>
  <c r="AT80" i="154"/>
  <c r="AN67" i="154"/>
  <c r="AP30" i="154"/>
  <c r="S4" i="154"/>
  <c r="AM117" i="154"/>
  <c r="AH17" i="154"/>
  <c r="I95" i="154"/>
  <c r="AA73" i="154"/>
  <c r="AG23" i="154"/>
  <c r="S97" i="154"/>
  <c r="AC60" i="154"/>
  <c r="O71" i="154"/>
  <c r="AF19" i="154"/>
  <c r="AF64" i="154"/>
  <c r="R26" i="154"/>
  <c r="T20" i="154"/>
  <c r="AI55" i="154"/>
  <c r="J75" i="154"/>
  <c r="I26" i="154"/>
  <c r="AG51" i="154"/>
  <c r="AK9" i="154"/>
  <c r="AF52" i="154"/>
  <c r="Q140" i="154"/>
  <c r="AM118" i="154"/>
  <c r="AL40" i="154"/>
  <c r="X73" i="154"/>
  <c r="M103" i="154"/>
  <c r="P52" i="154"/>
  <c r="AD20" i="154"/>
  <c r="AH24" i="154"/>
  <c r="S108" i="154"/>
  <c r="AD77" i="154"/>
  <c r="I124" i="154"/>
  <c r="T74" i="154"/>
  <c r="AE11" i="154"/>
  <c r="AH134" i="154"/>
  <c r="L50" i="154"/>
  <c r="AJ59" i="154"/>
  <c r="V79" i="154"/>
  <c r="AP66" i="154"/>
  <c r="AN76" i="154"/>
  <c r="AA85" i="154"/>
  <c r="AJ50" i="154"/>
  <c r="R113" i="154"/>
  <c r="AP50" i="154"/>
  <c r="J104" i="154"/>
  <c r="AT16" i="154"/>
  <c r="AJ43" i="154"/>
  <c r="AK45" i="154"/>
  <c r="U54" i="154"/>
  <c r="AL56" i="154"/>
  <c r="AB11" i="154"/>
  <c r="T22" i="154"/>
  <c r="AF18" i="154"/>
  <c r="AL29" i="154"/>
  <c r="AM8" i="154"/>
  <c r="Q21" i="154"/>
  <c r="W9" i="154"/>
  <c r="AC33" i="154"/>
  <c r="AE37" i="154"/>
  <c r="AS7" i="154"/>
  <c r="M9" i="154"/>
  <c r="AF10" i="154"/>
  <c r="N5" i="154"/>
  <c r="N86" i="154"/>
  <c r="AQ27" i="154"/>
  <c r="O33" i="154"/>
  <c r="AB22" i="154"/>
  <c r="U36" i="154"/>
  <c r="AI51" i="154"/>
  <c r="AH51" i="154"/>
  <c r="K57" i="154"/>
  <c r="T43" i="154"/>
  <c r="AI102" i="154"/>
  <c r="AQ8" i="154"/>
  <c r="AM123" i="154"/>
  <c r="AL38" i="154"/>
  <c r="AQ53" i="154"/>
  <c r="W87" i="154"/>
  <c r="AJ64" i="154"/>
  <c r="AR33" i="154"/>
  <c r="R13" i="154"/>
  <c r="AO28" i="154"/>
  <c r="AN50" i="154"/>
  <c r="R19" i="154"/>
  <c r="AA54" i="154"/>
  <c r="X52" i="154"/>
  <c r="Q6" i="154"/>
  <c r="Y93" i="154"/>
  <c r="I52" i="154"/>
  <c r="AH45" i="154"/>
  <c r="AQ39" i="154"/>
  <c r="N64" i="154"/>
  <c r="AA36" i="154"/>
  <c r="U81" i="154"/>
  <c r="P88" i="154"/>
  <c r="AE59" i="154"/>
  <c r="AQ5" i="154"/>
  <c r="Q58" i="154"/>
  <c r="S64" i="154"/>
  <c r="AP49" i="154"/>
  <c r="J99" i="154"/>
  <c r="AF93" i="154"/>
  <c r="AP28" i="154"/>
  <c r="AT86" i="154"/>
  <c r="J37" i="154"/>
  <c r="U61" i="154"/>
  <c r="AQ34" i="154"/>
  <c r="AD136" i="154"/>
  <c r="AS39" i="154"/>
  <c r="L22" i="154"/>
  <c r="AE113" i="154"/>
  <c r="AE32" i="154"/>
  <c r="AI32" i="154"/>
  <c r="AP58" i="154"/>
  <c r="AE70" i="154"/>
  <c r="Z22" i="154"/>
  <c r="AK48" i="154"/>
  <c r="M114" i="154"/>
  <c r="AT69" i="154"/>
  <c r="S52" i="154"/>
  <c r="AT9" i="154"/>
  <c r="Z113" i="154"/>
  <c r="AA58" i="154"/>
  <c r="AN36" i="154"/>
  <c r="AR58" i="154"/>
  <c r="AI50" i="154"/>
  <c r="T9" i="154"/>
  <c r="K28" i="154"/>
  <c r="AF38" i="154"/>
  <c r="AD46" i="154"/>
  <c r="AD54" i="154"/>
  <c r="AD66" i="154"/>
  <c r="Y66" i="154"/>
  <c r="P104" i="154"/>
  <c r="M47" i="154"/>
  <c r="M64" i="154"/>
  <c r="AL94" i="154"/>
  <c r="X96" i="154"/>
  <c r="AC12" i="154"/>
  <c r="AG60" i="154"/>
  <c r="AC56" i="154"/>
  <c r="AP33" i="154"/>
  <c r="Q41" i="154"/>
  <c r="AQ89" i="154"/>
  <c r="S53" i="154"/>
  <c r="M108" i="154"/>
  <c r="AF17" i="154"/>
  <c r="AO79" i="154"/>
  <c r="AC76" i="154"/>
  <c r="AF37" i="154"/>
  <c r="AQ92" i="154"/>
  <c r="AR31" i="154"/>
  <c r="M111" i="154"/>
  <c r="AI87" i="154"/>
  <c r="AM113" i="154"/>
  <c r="AN10" i="154"/>
  <c r="L64" i="154"/>
  <c r="S61" i="154"/>
  <c r="AE102" i="154"/>
  <c r="AA138" i="154"/>
  <c r="U24" i="154"/>
  <c r="AL25" i="154"/>
  <c r="K35" i="154"/>
  <c r="AD97" i="154"/>
  <c r="AD10" i="154"/>
  <c r="T76" i="154"/>
  <c r="U88" i="154"/>
  <c r="AS138" i="154"/>
  <c r="AL65" i="154"/>
  <c r="I33" i="154"/>
  <c r="AH92" i="154"/>
  <c r="T96" i="154"/>
  <c r="M26" i="154"/>
  <c r="K15" i="154"/>
  <c r="AI119" i="154"/>
  <c r="S14" i="154"/>
  <c r="AE15" i="154"/>
  <c r="AB4" i="154"/>
  <c r="AH53" i="154"/>
  <c r="K38" i="154"/>
  <c r="U50" i="154"/>
  <c r="AM21" i="154"/>
  <c r="AD12" i="154"/>
  <c r="AS52" i="154"/>
  <c r="Z96" i="154"/>
  <c r="K16" i="154"/>
  <c r="V71" i="154"/>
  <c r="AR81" i="154"/>
  <c r="AE7" i="154"/>
  <c r="AG43" i="154"/>
  <c r="T29" i="154"/>
  <c r="P105" i="154"/>
  <c r="AB42" i="154"/>
  <c r="P60" i="154"/>
  <c r="Z30" i="154"/>
  <c r="Q12" i="154"/>
  <c r="AN8" i="154"/>
  <c r="AH117" i="154"/>
  <c r="V74" i="154"/>
  <c r="I103" i="154"/>
  <c r="AK138" i="154"/>
  <c r="N95" i="154"/>
  <c r="T63" i="154"/>
  <c r="AC143" i="154"/>
  <c r="W105" i="154"/>
  <c r="AJ30" i="154"/>
  <c r="AF26" i="154"/>
  <c r="AH85" i="154"/>
  <c r="U9" i="154"/>
  <c r="AO81" i="154"/>
  <c r="AJ33" i="154"/>
  <c r="Q83" i="154"/>
  <c r="J83" i="154"/>
  <c r="AJ78" i="154"/>
  <c r="AT58" i="154"/>
  <c r="U32" i="154"/>
  <c r="X41" i="154"/>
  <c r="R68" i="154"/>
  <c r="AB58" i="154"/>
  <c r="AS99" i="154"/>
  <c r="AC25" i="154"/>
  <c r="P94" i="154"/>
  <c r="AG15" i="154"/>
  <c r="AQ33" i="154"/>
  <c r="AT92" i="154"/>
  <c r="J58" i="154"/>
  <c r="AP47" i="154"/>
  <c r="AN21" i="154"/>
  <c r="AK63" i="154"/>
  <c r="AH7" i="154"/>
  <c r="AS17" i="154"/>
  <c r="Y20" i="154"/>
  <c r="M51" i="154"/>
  <c r="AQ12" i="154"/>
  <c r="AI9" i="154"/>
  <c r="AN71" i="154"/>
  <c r="AR38" i="154"/>
  <c r="P110" i="154"/>
  <c r="Q37" i="154"/>
  <c r="V10" i="154"/>
  <c r="AG24" i="154"/>
  <c r="T17" i="154"/>
  <c r="O29" i="154"/>
  <c r="N39" i="154"/>
  <c r="W86" i="154"/>
  <c r="M94" i="154"/>
  <c r="X167" i="154"/>
  <c r="Q72" i="154"/>
  <c r="Q75" i="154"/>
  <c r="K63" i="154"/>
  <c r="Q105" i="154"/>
  <c r="M34" i="154"/>
  <c r="O46" i="154"/>
  <c r="S40" i="154"/>
  <c r="Z104" i="154"/>
  <c r="AQ55" i="154"/>
  <c r="W12" i="154"/>
  <c r="AF84" i="154"/>
  <c r="AM6" i="154"/>
  <c r="AN70" i="154"/>
  <c r="AA90" i="154"/>
  <c r="K61" i="154"/>
  <c r="K48" i="154"/>
  <c r="AG34" i="154"/>
  <c r="AJ4" i="154"/>
  <c r="R23" i="154"/>
  <c r="P50" i="154"/>
  <c r="AC43" i="154"/>
  <c r="Q27" i="154"/>
  <c r="AG71" i="154"/>
  <c r="AQ29" i="154"/>
  <c r="K148" i="154"/>
  <c r="P10" i="154"/>
  <c r="AN84" i="154"/>
  <c r="J81" i="154"/>
  <c r="AL4" i="154"/>
  <c r="AS23" i="154"/>
  <c r="Y27" i="154"/>
  <c r="N71" i="154"/>
  <c r="R75" i="154"/>
  <c r="AE49" i="154"/>
  <c r="R80" i="154"/>
  <c r="AC18" i="154"/>
  <c r="V44" i="154"/>
  <c r="Z7" i="154"/>
  <c r="AF51" i="154"/>
  <c r="Z41" i="154"/>
  <c r="P25" i="154"/>
  <c r="AA32" i="154"/>
  <c r="V7" i="154"/>
  <c r="P13" i="154"/>
  <c r="AT54" i="154"/>
  <c r="AS56" i="154"/>
  <c r="AN83" i="154"/>
  <c r="AF103" i="154"/>
  <c r="AF44" i="154"/>
  <c r="AI37" i="154"/>
  <c r="O55" i="154"/>
  <c r="T89" i="154"/>
  <c r="K10" i="154"/>
  <c r="U48" i="154"/>
  <c r="AN33" i="154"/>
  <c r="AS49" i="154"/>
  <c r="R81" i="154"/>
  <c r="AC70" i="154"/>
  <c r="AR69" i="154"/>
  <c r="AF55" i="154"/>
  <c r="K78" i="154"/>
  <c r="AR65" i="154"/>
  <c r="AP68" i="154"/>
  <c r="AE18" i="154"/>
  <c r="AK52" i="154"/>
  <c r="J45" i="154"/>
  <c r="AO30" i="154"/>
  <c r="V57" i="154"/>
  <c r="S56" i="154"/>
  <c r="P73" i="154"/>
  <c r="AK115" i="154"/>
  <c r="J59" i="154"/>
  <c r="T36" i="154"/>
  <c r="V96" i="154"/>
  <c r="AG91" i="154"/>
  <c r="W46" i="154"/>
  <c r="AO111" i="154"/>
  <c r="N93" i="154"/>
  <c r="AT67" i="154"/>
  <c r="Y112" i="154"/>
  <c r="V107" i="154"/>
  <c r="AL62" i="154"/>
  <c r="T59" i="154"/>
  <c r="T64" i="154"/>
  <c r="Q158" i="154"/>
  <c r="AJ27" i="154"/>
  <c r="AP22" i="154"/>
  <c r="M12" i="154"/>
  <c r="K18" i="154"/>
  <c r="AB77" i="154"/>
  <c r="AG35" i="154"/>
  <c r="N47" i="154"/>
  <c r="T146" i="154"/>
  <c r="AK66" i="154"/>
  <c r="J77" i="154"/>
  <c r="AR67" i="154"/>
  <c r="W33" i="154"/>
  <c r="AQ54" i="154"/>
  <c r="AB33" i="154"/>
  <c r="AD39" i="154"/>
  <c r="AF66" i="154"/>
  <c r="M32" i="154"/>
  <c r="Q24" i="154"/>
  <c r="V21" i="154"/>
  <c r="AA43" i="154"/>
  <c r="AJ56" i="154"/>
  <c r="AC29" i="154"/>
  <c r="T7" i="154"/>
  <c r="AP70" i="154"/>
  <c r="AB70" i="154"/>
  <c r="S73" i="154"/>
  <c r="AF28" i="154"/>
  <c r="AP9" i="154"/>
  <c r="M91" i="154"/>
  <c r="AO26" i="154"/>
  <c r="K72" i="154"/>
  <c r="AC74" i="154"/>
  <c r="AB41" i="154"/>
  <c r="AP111" i="154"/>
  <c r="I72" i="154"/>
  <c r="AH36" i="154"/>
  <c r="AM84" i="154"/>
  <c r="AQ26" i="154"/>
  <c r="AO69" i="154"/>
  <c r="S48" i="154"/>
  <c r="J35" i="154"/>
  <c r="AD69" i="154"/>
  <c r="AR35" i="154"/>
  <c r="AD47" i="154"/>
  <c r="AL88" i="154"/>
  <c r="AH35" i="154"/>
  <c r="P8" i="154"/>
  <c r="AB46" i="154"/>
  <c r="AB52" i="154"/>
  <c r="AR12" i="154"/>
  <c r="AR46" i="154"/>
  <c r="AA24" i="154"/>
  <c r="L36" i="154"/>
  <c r="Z82" i="154"/>
  <c r="AT36" i="154"/>
  <c r="AF24" i="154"/>
  <c r="AR70" i="154"/>
  <c r="Y7" i="154"/>
  <c r="AG74" i="154"/>
  <c r="N14" i="154"/>
  <c r="U51" i="154"/>
  <c r="R47" i="154"/>
  <c r="R46" i="154"/>
  <c r="M17" i="154"/>
  <c r="AT57" i="154"/>
  <c r="P72" i="154"/>
  <c r="AJ120" i="154"/>
  <c r="P38" i="154"/>
  <c r="AB9" i="154"/>
  <c r="AJ8" i="154"/>
  <c r="AE34" i="154"/>
  <c r="AG10" i="154"/>
  <c r="M20" i="154"/>
  <c r="W70" i="154"/>
  <c r="W72" i="154"/>
  <c r="AC67" i="154"/>
  <c r="AM48" i="154"/>
  <c r="Q35" i="154"/>
  <c r="U6" i="154"/>
  <c r="AT19" i="154"/>
  <c r="AB60" i="154"/>
  <c r="P17" i="154"/>
  <c r="P61" i="154"/>
  <c r="AF11" i="154"/>
  <c r="AF30" i="154"/>
  <c r="T109" i="154"/>
  <c r="AJ70" i="154"/>
  <c r="AA40" i="154"/>
  <c r="O104" i="154"/>
  <c r="AI24" i="154"/>
  <c r="L40" i="154"/>
  <c r="O31" i="154"/>
  <c r="AP12" i="154"/>
  <c r="Z52" i="154"/>
  <c r="AT38" i="154"/>
  <c r="R34" i="154"/>
  <c r="AP107" i="154"/>
  <c r="AS29" i="154"/>
  <c r="J41" i="154"/>
  <c r="S57" i="154"/>
  <c r="O5" i="154"/>
  <c r="AL74" i="154"/>
  <c r="AR78" i="154"/>
  <c r="V15" i="154"/>
  <c r="T42" i="154"/>
  <c r="AA38" i="154"/>
  <c r="AK15" i="154"/>
  <c r="X9" i="154"/>
  <c r="AD67" i="154"/>
  <c r="AP67" i="154"/>
  <c r="AG6" i="154"/>
  <c r="AC36" i="154"/>
  <c r="AC93" i="154"/>
  <c r="Q22" i="154"/>
  <c r="W6" i="154"/>
  <c r="P68" i="154"/>
  <c r="AK82" i="154"/>
  <c r="N90" i="154"/>
  <c r="Q40" i="154"/>
  <c r="AO86" i="154"/>
  <c r="Z73" i="154"/>
  <c r="K21" i="154"/>
  <c r="L73" i="154"/>
  <c r="U27" i="154"/>
  <c r="K68" i="154"/>
  <c r="Z57" i="154"/>
  <c r="AD96" i="154"/>
  <c r="I70" i="154"/>
  <c r="AS60" i="154"/>
  <c r="AI12" i="154"/>
  <c r="AC66" i="154"/>
  <c r="V117" i="154"/>
  <c r="N9" i="154"/>
  <c r="AR18" i="154"/>
  <c r="Z92" i="154"/>
  <c r="AC54" i="154"/>
  <c r="AD75" i="154"/>
  <c r="AI85" i="154"/>
  <c r="R44" i="154"/>
  <c r="AM15" i="154"/>
  <c r="J50" i="154"/>
  <c r="U38" i="154"/>
  <c r="AM46" i="154"/>
  <c r="AR77" i="154"/>
  <c r="AS24" i="154"/>
  <c r="P37" i="154"/>
  <c r="L124" i="154"/>
  <c r="AI27" i="154"/>
  <c r="T15" i="154"/>
  <c r="Y78" i="154"/>
  <c r="AH84" i="154"/>
  <c r="Q28" i="154"/>
  <c r="AT82" i="154"/>
  <c r="Q25" i="154"/>
  <c r="O119" i="154"/>
  <c r="AP52" i="154"/>
  <c r="AD81" i="154"/>
  <c r="M27" i="154"/>
  <c r="AO157" i="154"/>
  <c r="AK163" i="154"/>
  <c r="V66" i="154"/>
  <c r="L158" i="154"/>
  <c r="AJ14" i="154"/>
  <c r="AD53" i="154"/>
  <c r="X140" i="154"/>
  <c r="Q88" i="154"/>
  <c r="AH20" i="154"/>
  <c r="AL49" i="154"/>
  <c r="S34" i="154"/>
  <c r="AK92" i="154"/>
  <c r="AO37" i="154"/>
  <c r="J52" i="154"/>
  <c r="T34" i="154"/>
  <c r="AI31" i="154"/>
  <c r="AF77" i="154"/>
  <c r="AI20" i="154"/>
  <c r="X7" i="154"/>
  <c r="X105" i="154"/>
  <c r="M106" i="154"/>
  <c r="O75" i="154"/>
  <c r="O8" i="154"/>
  <c r="AG33" i="154"/>
  <c r="AL72" i="154"/>
  <c r="Z86" i="154"/>
  <c r="AP16" i="154"/>
  <c r="AL9" i="154"/>
  <c r="AI34" i="154"/>
  <c r="M81" i="154"/>
  <c r="V36" i="154"/>
  <c r="AS83" i="154"/>
  <c r="AH21" i="154"/>
  <c r="K52" i="154"/>
  <c r="R104" i="154"/>
  <c r="AT111" i="154"/>
  <c r="AG121" i="154"/>
  <c r="J9" i="154"/>
  <c r="AR72" i="154"/>
  <c r="L130" i="154"/>
  <c r="AA25" i="154"/>
  <c r="AT45" i="154"/>
  <c r="AQ17" i="154"/>
  <c r="N101" i="154"/>
  <c r="O36" i="154"/>
  <c r="T54" i="154"/>
  <c r="AQ80" i="154"/>
  <c r="L46" i="154"/>
  <c r="W15" i="154"/>
  <c r="N17" i="154"/>
  <c r="P22" i="154"/>
  <c r="AA96" i="154"/>
  <c r="P89" i="154"/>
  <c r="X104" i="154"/>
  <c r="AN17" i="154"/>
  <c r="T47" i="154"/>
  <c r="AM60" i="154"/>
  <c r="AE68" i="154"/>
  <c r="AS86" i="154"/>
  <c r="R74" i="154"/>
  <c r="AG77" i="154"/>
  <c r="S62" i="154"/>
  <c r="AT24" i="154"/>
  <c r="N73" i="154"/>
  <c r="AJ62" i="154"/>
  <c r="AA116" i="154"/>
  <c r="AC120" i="154"/>
  <c r="X126" i="154"/>
  <c r="AP48" i="154"/>
  <c r="AM57" i="154"/>
  <c r="R88" i="154"/>
  <c r="AK122" i="154"/>
  <c r="U74" i="154"/>
  <c r="AG146" i="154"/>
  <c r="AB15" i="154"/>
  <c r="AA12" i="154"/>
  <c r="AB98" i="154"/>
  <c r="AQ25" i="154"/>
  <c r="T25" i="154"/>
  <c r="W57" i="154"/>
  <c r="S96" i="154"/>
  <c r="R130" i="154"/>
  <c r="Y74" i="154"/>
  <c r="U117" i="154"/>
  <c r="AD95" i="154"/>
  <c r="Q99" i="154"/>
  <c r="M22" i="154"/>
  <c r="AI74" i="154"/>
  <c r="AH33" i="154"/>
  <c r="AB51" i="154"/>
  <c r="AT63" i="154"/>
  <c r="S116" i="154"/>
  <c r="N88" i="154"/>
  <c r="AE33" i="154"/>
  <c r="M115" i="154"/>
  <c r="M99" i="154"/>
  <c r="AN140" i="154"/>
  <c r="S72" i="154"/>
  <c r="AB38" i="154"/>
  <c r="AF99" i="154"/>
  <c r="X70" i="154"/>
  <c r="AP105" i="154"/>
  <c r="R79" i="154"/>
  <c r="S69" i="154"/>
  <c r="V51" i="154"/>
  <c r="AH6" i="154"/>
  <c r="P64" i="154"/>
  <c r="AG83" i="154"/>
  <c r="AE106" i="154"/>
  <c r="AC53" i="154"/>
  <c r="N49" i="154"/>
  <c r="N19" i="154"/>
  <c r="AB105" i="154"/>
  <c r="AO64" i="154"/>
  <c r="S59" i="154"/>
  <c r="AG69" i="154"/>
  <c r="T92" i="154"/>
  <c r="W156" i="154"/>
  <c r="Y21" i="154"/>
  <c r="AC95" i="154"/>
  <c r="AT84" i="154"/>
  <c r="AO43" i="154"/>
  <c r="AJ82" i="154"/>
  <c r="AQ84" i="154"/>
  <c r="R127" i="154"/>
  <c r="L116" i="154"/>
  <c r="AJ75" i="154"/>
  <c r="P65" i="154"/>
  <c r="K55" i="154"/>
  <c r="AD102" i="154"/>
  <c r="AP181" i="154"/>
  <c r="AQ69" i="154"/>
  <c r="AQ116" i="154"/>
  <c r="J12" i="154"/>
  <c r="AG45" i="154"/>
  <c r="AF70" i="154"/>
  <c r="V140" i="154"/>
  <c r="R95" i="154"/>
  <c r="L109" i="154"/>
  <c r="AI158" i="154"/>
  <c r="Q112" i="154"/>
  <c r="AM66" i="154"/>
  <c r="AH82" i="154"/>
  <c r="X87" i="154"/>
  <c r="AA62" i="154"/>
  <c r="AF91" i="154"/>
  <c r="R139" i="154"/>
  <c r="AS65" i="154"/>
  <c r="AI84" i="154"/>
  <c r="Z68" i="154"/>
  <c r="AG101" i="154"/>
  <c r="AA103" i="154"/>
  <c r="R27" i="154"/>
  <c r="R101" i="154"/>
  <c r="AA166" i="154"/>
  <c r="I106" i="154"/>
  <c r="Q92" i="154"/>
  <c r="AF179" i="154"/>
  <c r="AL199" i="154"/>
  <c r="Q8" i="154"/>
  <c r="O97" i="154"/>
  <c r="AP5" i="154"/>
  <c r="AT90" i="154"/>
  <c r="AM101" i="154"/>
  <c r="I12" i="154"/>
  <c r="AO99" i="154"/>
  <c r="AP106" i="154"/>
  <c r="AT25" i="154"/>
  <c r="AL32" i="154"/>
  <c r="R193" i="154"/>
  <c r="AL39" i="154"/>
  <c r="AQ107" i="154"/>
  <c r="W4" i="154"/>
  <c r="AQ106" i="154"/>
  <c r="AE131" i="154"/>
  <c r="AI117" i="154"/>
  <c r="AM124" i="154"/>
  <c r="S119" i="154"/>
  <c r="AJ123" i="154"/>
  <c r="Q47" i="154"/>
  <c r="X74" i="154"/>
  <c r="Y82" i="154"/>
  <c r="AL66" i="154"/>
  <c r="Y130" i="154"/>
  <c r="AO127" i="154"/>
  <c r="L125" i="154"/>
  <c r="AH135" i="154"/>
  <c r="AJ69" i="154"/>
  <c r="T51" i="154"/>
  <c r="AF146" i="154"/>
  <c r="AH89" i="154"/>
  <c r="AL130" i="154"/>
  <c r="Q87" i="154"/>
  <c r="AM137" i="154"/>
  <c r="AS123" i="154"/>
  <c r="AF6" i="154"/>
  <c r="AP100" i="154"/>
  <c r="W77" i="154"/>
  <c r="AC117" i="154"/>
  <c r="AA65" i="154"/>
  <c r="AA121" i="154"/>
  <c r="L24" i="154"/>
  <c r="AL31" i="154"/>
  <c r="AS122" i="154"/>
  <c r="T106" i="154"/>
  <c r="AK116" i="154"/>
  <c r="AJ101" i="154"/>
  <c r="AE77" i="154"/>
  <c r="AM93" i="154"/>
  <c r="AM53" i="154"/>
  <c r="P152" i="154"/>
  <c r="AJ112" i="154"/>
  <c r="AR108" i="154"/>
  <c r="AC40" i="154"/>
  <c r="AQ77" i="154"/>
  <c r="O86" i="154"/>
  <c r="R118" i="154"/>
  <c r="T94" i="154"/>
  <c r="U14" i="154"/>
  <c r="U98" i="154"/>
  <c r="I92" i="154"/>
  <c r="Q76" i="154"/>
  <c r="AK182" i="154"/>
  <c r="AE60" i="154"/>
  <c r="X110" i="154"/>
  <c r="L16" i="154"/>
  <c r="V171" i="154"/>
  <c r="T98" i="154"/>
  <c r="N113" i="154"/>
  <c r="L180" i="154"/>
  <c r="J82" i="154"/>
  <c r="P116" i="154"/>
  <c r="AA107" i="154"/>
  <c r="O151" i="154"/>
  <c r="I159" i="154"/>
  <c r="U57" i="154"/>
  <c r="AJ107" i="154"/>
  <c r="N142" i="154"/>
  <c r="AB141" i="154"/>
  <c r="AD146" i="154"/>
  <c r="Z155" i="154"/>
  <c r="P163" i="154"/>
  <c r="Z122" i="154"/>
  <c r="X122" i="154"/>
  <c r="AG113" i="154"/>
  <c r="AO59" i="154"/>
  <c r="AG184" i="154"/>
  <c r="Y123" i="154"/>
  <c r="R105" i="154"/>
  <c r="AT139" i="154"/>
  <c r="AK145" i="154"/>
  <c r="I163" i="154"/>
  <c r="AA102" i="154"/>
  <c r="Z14" i="154"/>
  <c r="AL81" i="154"/>
  <c r="W84" i="154"/>
  <c r="AS129" i="154"/>
  <c r="AT144" i="154"/>
  <c r="AT47" i="154"/>
  <c r="P149" i="154"/>
  <c r="J93" i="154"/>
  <c r="AI25" i="154"/>
  <c r="AR41" i="154"/>
  <c r="AQ96" i="154"/>
  <c r="AM42" i="154"/>
  <c r="AM39" i="154"/>
  <c r="AL26" i="154"/>
  <c r="AN25" i="154"/>
  <c r="J16" i="154"/>
  <c r="AE54" i="154"/>
  <c r="L108" i="154"/>
  <c r="AM64" i="154"/>
  <c r="AB75" i="154"/>
  <c r="Q55" i="154"/>
  <c r="AC7" i="154"/>
  <c r="AR29" i="154"/>
  <c r="Q44" i="154"/>
  <c r="AQ71" i="154"/>
  <c r="AR53" i="154"/>
  <c r="AR68" i="154"/>
  <c r="AC34" i="154"/>
  <c r="AB45" i="154"/>
  <c r="AK103" i="154"/>
  <c r="R59" i="154"/>
  <c r="J30" i="154"/>
  <c r="AK13" i="154"/>
  <c r="V29" i="154"/>
  <c r="I64" i="154"/>
  <c r="V67" i="154"/>
  <c r="S95" i="154"/>
  <c r="AM61" i="154"/>
  <c r="AO75" i="154"/>
  <c r="M38" i="154"/>
  <c r="N46" i="154"/>
  <c r="AP101" i="154"/>
  <c r="M10" i="154"/>
  <c r="K80" i="154"/>
  <c r="AP115" i="154"/>
  <c r="R97" i="154"/>
  <c r="N32" i="154"/>
  <c r="AK20" i="154"/>
  <c r="P15" i="154"/>
  <c r="X115" i="154"/>
  <c r="S70" i="154"/>
  <c r="R73" i="154"/>
  <c r="W32" i="154"/>
  <c r="AH15" i="154"/>
  <c r="M98" i="154"/>
  <c r="AT123" i="154"/>
  <c r="Z43" i="154"/>
  <c r="K47" i="154"/>
  <c r="AC88" i="154"/>
  <c r="AF20" i="154"/>
  <c r="AP71" i="154"/>
  <c r="O43" i="154"/>
  <c r="K82" i="154"/>
  <c r="AR8" i="154"/>
  <c r="N77" i="154"/>
  <c r="Y70" i="154"/>
  <c r="AF94" i="154"/>
  <c r="S77" i="154"/>
  <c r="AG13" i="154"/>
  <c r="AT130" i="154"/>
  <c r="AL42" i="154"/>
  <c r="AI104" i="154"/>
  <c r="AM31" i="154"/>
  <c r="K77" i="154"/>
  <c r="AT94" i="154"/>
  <c r="R114" i="154"/>
  <c r="P29" i="154"/>
  <c r="W24" i="154"/>
  <c r="AN46" i="154"/>
  <c r="AQ143" i="154"/>
  <c r="AE42" i="154"/>
  <c r="AI130" i="154"/>
  <c r="AE50" i="154"/>
  <c r="N148" i="154"/>
  <c r="V92" i="154"/>
  <c r="AN120" i="154"/>
  <c r="AQ40" i="154"/>
  <c r="AI141" i="154"/>
  <c r="Y105" i="154"/>
  <c r="AN98" i="154"/>
  <c r="R94" i="154"/>
  <c r="AM50" i="154"/>
  <c r="AN66" i="154"/>
  <c r="X56" i="154"/>
  <c r="Y12" i="154"/>
  <c r="AS11" i="154"/>
  <c r="AF59" i="154"/>
  <c r="X28" i="154"/>
  <c r="X25" i="154"/>
  <c r="AR112" i="154"/>
  <c r="AB69" i="154"/>
  <c r="AG88" i="154"/>
  <c r="N63" i="154"/>
  <c r="O41" i="154"/>
  <c r="AS62" i="154"/>
  <c r="AT18" i="154"/>
  <c r="W136" i="154"/>
  <c r="X62" i="154"/>
  <c r="N85" i="154"/>
  <c r="AE94" i="154"/>
  <c r="AO109" i="154"/>
  <c r="AI75" i="154"/>
  <c r="W108" i="154"/>
  <c r="M57" i="154"/>
  <c r="AN15" i="154"/>
  <c r="N74" i="154"/>
  <c r="Z65" i="154"/>
  <c r="AL19" i="154"/>
  <c r="AS57" i="154"/>
  <c r="P57" i="154"/>
  <c r="K54" i="154"/>
  <c r="P71" i="154"/>
  <c r="AR5" i="154"/>
  <c r="AK91" i="154"/>
  <c r="W147" i="154"/>
  <c r="AE46" i="154"/>
  <c r="Y56" i="154"/>
  <c r="AH130" i="154"/>
  <c r="P113" i="154"/>
  <c r="Z145" i="154"/>
  <c r="X46" i="154"/>
  <c r="AP137" i="154"/>
  <c r="AF125" i="154"/>
  <c r="AI142" i="154"/>
  <c r="AM189" i="154"/>
  <c r="J89" i="154"/>
  <c r="AH128" i="154"/>
  <c r="N97" i="154"/>
  <c r="Q113" i="154"/>
  <c r="AB114" i="154"/>
  <c r="AH158" i="154"/>
  <c r="AO131" i="154"/>
  <c r="AE95" i="154"/>
  <c r="L54" i="154"/>
  <c r="R56" i="154"/>
  <c r="AC150" i="154"/>
  <c r="V82" i="154"/>
  <c r="AN139" i="154"/>
  <c r="AQ133" i="154"/>
  <c r="J136" i="154"/>
  <c r="W188" i="154"/>
  <c r="Y76" i="154"/>
  <c r="AS77" i="154"/>
  <c r="AC136" i="154"/>
  <c r="AF48" i="154"/>
  <c r="M66" i="154"/>
  <c r="AG142" i="154"/>
  <c r="V84" i="154"/>
  <c r="AL45" i="154"/>
  <c r="W83" i="154"/>
  <c r="Z160" i="154"/>
  <c r="AP20" i="154"/>
  <c r="AC147" i="154"/>
  <c r="AF118" i="154"/>
  <c r="AA67" i="154"/>
  <c r="Y122" i="154"/>
  <c r="J86" i="154"/>
  <c r="X81" i="154"/>
  <c r="AA127" i="154"/>
  <c r="M90" i="154"/>
  <c r="AI97" i="154"/>
  <c r="X134" i="154"/>
  <c r="AI105" i="154"/>
  <c r="AP174" i="154"/>
  <c r="AP57" i="154"/>
  <c r="S169" i="154"/>
  <c r="AS118" i="154"/>
  <c r="X85" i="154"/>
  <c r="AL148" i="154"/>
  <c r="AE97" i="154"/>
  <c r="M61" i="154"/>
  <c r="W51" i="154"/>
  <c r="L51" i="154"/>
  <c r="S83" i="154"/>
  <c r="AK97" i="154"/>
  <c r="AB121" i="154"/>
  <c r="AI35" i="154"/>
  <c r="AR28" i="154"/>
  <c r="AS85" i="154"/>
  <c r="AE161" i="154"/>
  <c r="J73" i="154"/>
  <c r="AB181" i="154"/>
  <c r="R84" i="154"/>
  <c r="AR99" i="154"/>
  <c r="AM89" i="154"/>
  <c r="AH91" i="154"/>
  <c r="AI166" i="154"/>
  <c r="AS115" i="154"/>
  <c r="P148" i="154"/>
  <c r="AA108" i="154"/>
  <c r="V60" i="154"/>
  <c r="Y77" i="154"/>
  <c r="W79" i="154"/>
  <c r="N133" i="154"/>
  <c r="J133" i="154"/>
  <c r="M130" i="154"/>
  <c r="AS36" i="154"/>
  <c r="AR84" i="154"/>
  <c r="W137" i="154"/>
  <c r="AD129" i="154"/>
  <c r="AH200" i="154"/>
  <c r="L199" i="154"/>
  <c r="AB89" i="154"/>
  <c r="AE179" i="154"/>
  <c r="J84" i="154"/>
  <c r="R162" i="154"/>
  <c r="AK41" i="154"/>
  <c r="AD4" i="154"/>
  <c r="AB53" i="154"/>
  <c r="AD40" i="154"/>
  <c r="Z10" i="154"/>
  <c r="I139" i="154"/>
  <c r="AC92" i="154"/>
  <c r="AJ100" i="154"/>
  <c r="AS142" i="154"/>
  <c r="AB62" i="154"/>
  <c r="AM25" i="154"/>
  <c r="AS112" i="154"/>
  <c r="AI176" i="154"/>
  <c r="X175" i="154"/>
  <c r="AD131" i="154"/>
  <c r="AD33" i="154"/>
  <c r="R135" i="154"/>
  <c r="AD124" i="154"/>
  <c r="AG158" i="154"/>
  <c r="AB90" i="154"/>
  <c r="R121" i="154"/>
  <c r="Y193" i="154"/>
  <c r="AM134" i="154"/>
  <c r="T134" i="154"/>
  <c r="T127" i="154"/>
  <c r="Q96" i="154"/>
  <c r="AE184" i="154"/>
  <c r="M190" i="154"/>
  <c r="AH197" i="154"/>
  <c r="X88" i="154"/>
  <c r="O115" i="154"/>
  <c r="X76" i="154"/>
  <c r="Y138" i="154"/>
  <c r="Q153" i="154"/>
  <c r="AI128" i="154"/>
  <c r="P153" i="154"/>
  <c r="L128" i="154"/>
  <c r="S147" i="154"/>
  <c r="P189" i="154"/>
  <c r="AF89" i="154"/>
  <c r="AF119" i="154"/>
  <c r="U66" i="154"/>
  <c r="AT193" i="154"/>
  <c r="AE76" i="154"/>
  <c r="AQ131" i="154"/>
  <c r="AB92" i="154"/>
  <c r="Z121" i="154"/>
  <c r="AQ174" i="154"/>
  <c r="AG48" i="154"/>
  <c r="AL44" i="154"/>
  <c r="W91" i="154"/>
  <c r="Q49" i="154"/>
  <c r="S11" i="154"/>
  <c r="AK25" i="154"/>
  <c r="AM78" i="154"/>
  <c r="K17" i="154"/>
  <c r="AK43" i="154"/>
  <c r="AL76" i="154"/>
  <c r="I67" i="154"/>
  <c r="Z70" i="154"/>
  <c r="AD61" i="154"/>
  <c r="AM28" i="154"/>
  <c r="L45" i="154"/>
  <c r="S18" i="154"/>
  <c r="AQ74" i="154"/>
  <c r="AN75" i="154"/>
  <c r="AB91" i="154"/>
  <c r="Y95" i="154"/>
  <c r="P47" i="154"/>
  <c r="AG80" i="154"/>
  <c r="AS70" i="154"/>
  <c r="AM38" i="154"/>
  <c r="X22" i="154"/>
  <c r="S51" i="154"/>
  <c r="AG11" i="154"/>
  <c r="AR153" i="154"/>
  <c r="J101" i="154"/>
  <c r="AC100" i="154"/>
  <c r="X8" i="154"/>
  <c r="Q56" i="154"/>
  <c r="AN24" i="154"/>
  <c r="X120" i="154"/>
  <c r="AO84" i="154"/>
  <c r="AR39" i="154"/>
  <c r="P95" i="154"/>
  <c r="V132" i="154"/>
  <c r="J49" i="154"/>
  <c r="K32" i="154"/>
  <c r="AM105" i="154"/>
  <c r="M69" i="154"/>
  <c r="U65" i="154"/>
  <c r="J106" i="154"/>
  <c r="N66" i="154"/>
  <c r="AF142" i="154"/>
  <c r="K156" i="154"/>
  <c r="AC84" i="154"/>
  <c r="AI98" i="154"/>
  <c r="AA72" i="154"/>
  <c r="AM144" i="154"/>
  <c r="P58" i="154"/>
  <c r="AI11" i="154"/>
  <c r="R67" i="154"/>
  <c r="Y22" i="154"/>
  <c r="AN72" i="154"/>
  <c r="L34" i="154"/>
  <c r="L15" i="154"/>
  <c r="AM129" i="154"/>
  <c r="AT4" i="154"/>
  <c r="AF49" i="154"/>
  <c r="AP37" i="154"/>
  <c r="AN42" i="154"/>
  <c r="Y87" i="154"/>
  <c r="AB97" i="154"/>
  <c r="K62" i="154"/>
  <c r="AA70" i="154"/>
  <c r="O91" i="154"/>
  <c r="N72" i="154"/>
  <c r="P36" i="154"/>
  <c r="Q17" i="154"/>
  <c r="L47" i="154"/>
  <c r="P96" i="154"/>
  <c r="AL34" i="154"/>
  <c r="S89" i="154"/>
  <c r="O178" i="154"/>
  <c r="AN14" i="154"/>
  <c r="L56" i="154"/>
  <c r="AS92" i="154"/>
  <c r="AM80" i="154"/>
  <c r="S99" i="154"/>
  <c r="AD78" i="154"/>
  <c r="AG53" i="154"/>
  <c r="L77" i="154"/>
  <c r="N23" i="154"/>
  <c r="U69" i="154"/>
  <c r="AN69" i="154"/>
  <c r="AJ103" i="154"/>
  <c r="AS69" i="154"/>
  <c r="AI99" i="154"/>
  <c r="AC85" i="154"/>
  <c r="J55" i="154"/>
  <c r="Y102" i="154"/>
  <c r="AR87" i="154"/>
  <c r="AR61" i="154"/>
  <c r="AC107" i="154"/>
  <c r="AQ4" i="154"/>
  <c r="AD11" i="154"/>
  <c r="R51" i="154"/>
  <c r="AS58" i="154"/>
  <c r="P87" i="154"/>
  <c r="X130" i="154"/>
  <c r="AB63" i="154"/>
  <c r="AS117" i="154"/>
  <c r="AT62" i="154"/>
  <c r="AS51" i="154"/>
  <c r="U87" i="154"/>
  <c r="AM35" i="154"/>
  <c r="P132" i="154"/>
  <c r="K73" i="154"/>
  <c r="S103" i="154"/>
  <c r="AB131" i="154"/>
  <c r="Z48" i="154"/>
  <c r="AB67" i="154"/>
  <c r="AE135" i="154"/>
  <c r="AJ96" i="154"/>
  <c r="S29" i="154"/>
  <c r="AQ102" i="154"/>
  <c r="AC91" i="154"/>
  <c r="AR106" i="154"/>
  <c r="Y68" i="154"/>
  <c r="AI124" i="154"/>
  <c r="AR175" i="154"/>
  <c r="AG138" i="154"/>
  <c r="AG197" i="154"/>
  <c r="Z186" i="154"/>
  <c r="AI121" i="154"/>
  <c r="K56" i="154"/>
  <c r="AK28" i="154"/>
  <c r="AR109" i="154"/>
  <c r="AE82" i="154"/>
  <c r="AJ12" i="154"/>
  <c r="AQ178" i="154"/>
  <c r="AO46" i="154"/>
  <c r="R31" i="154"/>
  <c r="AH78" i="154"/>
  <c r="L49" i="154"/>
  <c r="X124" i="154"/>
  <c r="L114" i="154"/>
  <c r="J96" i="154"/>
  <c r="AA179" i="154"/>
  <c r="AQ180" i="154"/>
  <c r="AO4" i="154"/>
  <c r="K42" i="154"/>
  <c r="AD100" i="154"/>
  <c r="M24" i="154"/>
  <c r="AR165" i="154"/>
  <c r="S110" i="154"/>
  <c r="AQ124" i="154"/>
  <c r="P4" i="154"/>
  <c r="S151" i="154"/>
  <c r="AR89" i="154"/>
  <c r="T66" i="154"/>
  <c r="V94" i="154"/>
  <c r="AB83" i="154"/>
  <c r="U119" i="154"/>
  <c r="W103" i="154"/>
  <c r="Z16" i="154"/>
  <c r="AG128" i="154"/>
  <c r="AP170" i="154"/>
  <c r="AN161" i="154"/>
  <c r="AB84" i="154"/>
  <c r="AD91" i="154"/>
  <c r="I192" i="154"/>
  <c r="AO132" i="154"/>
  <c r="AB178" i="154"/>
  <c r="AM147" i="154"/>
  <c r="V134" i="154"/>
  <c r="AE79" i="154"/>
  <c r="AA42" i="154"/>
  <c r="AC144" i="154"/>
  <c r="AK51" i="154"/>
  <c r="V160" i="154"/>
  <c r="J36" i="154"/>
  <c r="AG8" i="154"/>
  <c r="AS55" i="154"/>
  <c r="Z134" i="154"/>
  <c r="AJ93" i="154"/>
  <c r="Z133" i="154"/>
  <c r="Q155" i="154"/>
  <c r="P85" i="154"/>
  <c r="AQ73" i="154"/>
  <c r="AK81" i="154"/>
  <c r="AD169" i="154"/>
  <c r="AR19" i="154"/>
  <c r="AL179" i="154"/>
  <c r="M172" i="154"/>
  <c r="AH159" i="154"/>
  <c r="Y148" i="154"/>
  <c r="AF174" i="154"/>
  <c r="AO198" i="154"/>
  <c r="N21" i="154"/>
  <c r="S44" i="154"/>
  <c r="AG108" i="154"/>
  <c r="AO70" i="154"/>
  <c r="AG82" i="154"/>
  <c r="AC63" i="154"/>
  <c r="M101" i="154"/>
  <c r="U85" i="154"/>
  <c r="AT78" i="154"/>
  <c r="AF110" i="154"/>
  <c r="AQ127" i="154"/>
  <c r="AO135" i="154"/>
  <c r="P99" i="154"/>
  <c r="U142" i="154"/>
  <c r="U153" i="154"/>
  <c r="M153" i="154"/>
  <c r="V104" i="154"/>
  <c r="AN4" i="154"/>
  <c r="AQ65" i="154"/>
  <c r="S78" i="154"/>
  <c r="AE139" i="154"/>
  <c r="AJ95" i="154"/>
  <c r="AB199" i="154"/>
  <c r="R141" i="154"/>
  <c r="AQ171" i="154"/>
  <c r="W45" i="154"/>
  <c r="O111" i="154"/>
  <c r="AL134" i="154"/>
  <c r="AF67" i="154"/>
  <c r="I161" i="154"/>
  <c r="X78" i="154"/>
  <c r="AB108" i="154"/>
  <c r="AN133" i="154"/>
  <c r="AA97" i="154"/>
  <c r="AF134" i="154"/>
  <c r="AP193" i="154"/>
  <c r="AO106" i="154"/>
  <c r="P182" i="154"/>
  <c r="AL132" i="154"/>
  <c r="AS189" i="154"/>
  <c r="N192" i="154"/>
  <c r="K91" i="154"/>
  <c r="AP152" i="154"/>
  <c r="L139" i="154"/>
  <c r="AM177" i="154"/>
  <c r="O155" i="154"/>
  <c r="X144" i="154"/>
  <c r="W23" i="154"/>
  <c r="AD31" i="154"/>
  <c r="AC14" i="154"/>
  <c r="AD13" i="154"/>
  <c r="AB31" i="154"/>
  <c r="AO42" i="154"/>
  <c r="L17" i="154"/>
  <c r="S65" i="154"/>
  <c r="J21" i="154"/>
  <c r="AC23" i="154"/>
  <c r="O37" i="154"/>
  <c r="AI131" i="154"/>
  <c r="V16" i="154"/>
  <c r="J17" i="154"/>
  <c r="X69" i="154"/>
  <c r="AO13" i="154"/>
  <c r="AT46" i="154"/>
  <c r="AC4" i="154"/>
  <c r="AS15" i="154"/>
  <c r="R20" i="154"/>
  <c r="AG73" i="154"/>
  <c r="T10" i="154"/>
  <c r="K96" i="154"/>
  <c r="S60" i="154"/>
  <c r="AQ10" i="154"/>
  <c r="U67" i="154"/>
  <c r="AM63" i="154"/>
  <c r="W34" i="154"/>
  <c r="AA55" i="154"/>
  <c r="V41" i="154"/>
  <c r="AG68" i="154"/>
  <c r="Z37" i="154"/>
  <c r="M104" i="154"/>
  <c r="AD9" i="154"/>
  <c r="AE19" i="154"/>
  <c r="I57" i="154"/>
  <c r="AP75" i="154"/>
  <c r="W11" i="154"/>
  <c r="Q122" i="154"/>
  <c r="M75" i="154"/>
  <c r="AQ48" i="154"/>
  <c r="AQ100" i="154"/>
  <c r="AN5" i="154"/>
  <c r="AJ97" i="154"/>
  <c r="J44" i="154"/>
  <c r="AJ127" i="154"/>
  <c r="AI52" i="154"/>
  <c r="AR119" i="154"/>
  <c r="AJ137" i="154"/>
  <c r="AJ35" i="154"/>
  <c r="AC50" i="154"/>
  <c r="S45" i="154"/>
  <c r="AL12" i="154"/>
  <c r="AJ124" i="154"/>
  <c r="P23" i="154"/>
  <c r="AQ62" i="154"/>
  <c r="W122" i="154"/>
  <c r="AK21" i="154"/>
  <c r="AN109" i="154"/>
  <c r="M136" i="154"/>
  <c r="AS40" i="154"/>
  <c r="X57" i="154"/>
  <c r="AG61" i="154"/>
  <c r="AC105" i="154"/>
  <c r="AS45" i="154"/>
  <c r="AP87" i="154"/>
  <c r="AN57" i="154"/>
  <c r="AS67" i="154"/>
  <c r="AF87" i="154"/>
  <c r="AQ63" i="154"/>
  <c r="Y4" i="154"/>
  <c r="P97" i="154"/>
  <c r="P39" i="154"/>
  <c r="AP61" i="154"/>
  <c r="O76" i="154"/>
  <c r="AB71" i="154"/>
  <c r="AR44" i="154"/>
  <c r="K101" i="154"/>
  <c r="AA105" i="154"/>
  <c r="O118" i="154"/>
  <c r="L52" i="154"/>
  <c r="T39" i="154"/>
  <c r="AL73" i="154"/>
  <c r="AD28" i="154"/>
  <c r="AD143" i="154"/>
  <c r="AR85" i="154"/>
  <c r="K59" i="154"/>
  <c r="AJ118" i="154"/>
  <c r="U60" i="154"/>
  <c r="Q80" i="154"/>
  <c r="AQ49" i="154"/>
  <c r="Z9" i="154"/>
  <c r="AA14" i="154"/>
  <c r="I25" i="154"/>
  <c r="AT53" i="154"/>
  <c r="X42" i="154"/>
  <c r="AJ92" i="154"/>
  <c r="AE44" i="154"/>
  <c r="I49" i="154"/>
  <c r="AN28" i="154"/>
  <c r="AG58" i="154"/>
  <c r="T48" i="154"/>
  <c r="T100" i="154"/>
  <c r="J29" i="154"/>
  <c r="AS88" i="154"/>
  <c r="AL54" i="154"/>
  <c r="V11" i="154"/>
  <c r="I51" i="154"/>
  <c r="M83" i="154"/>
  <c r="AA87" i="154"/>
  <c r="AT142" i="154"/>
  <c r="AO66" i="154"/>
  <c r="N7" i="154"/>
  <c r="AH48" i="154"/>
  <c r="AF116" i="154"/>
  <c r="AK55" i="154"/>
  <c r="AD26" i="154"/>
  <c r="AE65" i="154"/>
  <c r="U92" i="154"/>
  <c r="AM76" i="154"/>
  <c r="AJ90" i="154"/>
  <c r="AQ146" i="154"/>
  <c r="I16" i="154"/>
  <c r="J135" i="154"/>
  <c r="L37" i="154"/>
  <c r="AG93" i="154"/>
  <c r="T167" i="154"/>
  <c r="S130" i="154"/>
  <c r="M23" i="154"/>
  <c r="AE16" i="154"/>
  <c r="R122" i="154"/>
  <c r="U96" i="154"/>
  <c r="AD30" i="154"/>
  <c r="U75" i="154"/>
  <c r="AP73" i="154"/>
  <c r="AA34" i="154"/>
  <c r="AG41" i="154"/>
  <c r="AS93" i="154"/>
  <c r="AK89" i="154"/>
  <c r="AT107" i="154"/>
  <c r="T120" i="154"/>
  <c r="N69" i="154"/>
  <c r="AT140" i="154"/>
  <c r="O77" i="154"/>
  <c r="J40" i="154"/>
  <c r="P123" i="154"/>
  <c r="L63" i="154"/>
  <c r="AD83" i="154"/>
  <c r="AH71" i="154"/>
  <c r="AJ73" i="154"/>
  <c r="AG135" i="154"/>
  <c r="AS102" i="154"/>
  <c r="AP59" i="154"/>
  <c r="M62" i="154"/>
  <c r="AE114" i="154"/>
  <c r="AN89" i="154"/>
  <c r="W107" i="154"/>
  <c r="Y113" i="154"/>
  <c r="AT146" i="154"/>
  <c r="AE124" i="154"/>
  <c r="Z98" i="154"/>
  <c r="AP136" i="154"/>
  <c r="S161" i="154"/>
  <c r="AB74" i="154"/>
  <c r="AC72" i="154"/>
  <c r="L120" i="154"/>
  <c r="AC123" i="154"/>
  <c r="O93" i="154"/>
  <c r="AS71" i="154"/>
  <c r="AS75" i="154"/>
  <c r="AD111" i="154"/>
  <c r="X39" i="154"/>
  <c r="R25" i="154"/>
  <c r="W151" i="154"/>
  <c r="Q95" i="154"/>
  <c r="V95" i="154"/>
  <c r="AA50" i="154"/>
  <c r="U127" i="154"/>
  <c r="K149" i="154"/>
  <c r="I164" i="154"/>
  <c r="AO39" i="154"/>
  <c r="AF107" i="154"/>
  <c r="AB176" i="154"/>
  <c r="AC184" i="154"/>
  <c r="AI83" i="154"/>
  <c r="X102" i="154"/>
  <c r="M71" i="154"/>
  <c r="U39" i="154"/>
  <c r="X40" i="154"/>
  <c r="L165" i="154"/>
  <c r="AF42" i="154"/>
  <c r="AM112" i="154"/>
  <c r="AB115" i="154"/>
  <c r="T28" i="154"/>
  <c r="Z17" i="154"/>
  <c r="V130" i="154"/>
  <c r="AI123" i="154"/>
  <c r="AH65" i="154"/>
  <c r="AI58" i="154"/>
  <c r="T196" i="154"/>
  <c r="Q60" i="154"/>
  <c r="Q157" i="154"/>
  <c r="X123" i="154"/>
  <c r="AH70" i="154"/>
  <c r="Y31" i="154"/>
  <c r="J140" i="154"/>
  <c r="V77" i="154"/>
  <c r="AD92" i="154"/>
  <c r="AS73" i="154"/>
  <c r="AC73" i="154"/>
  <c r="S88" i="154"/>
  <c r="V81" i="154"/>
  <c r="R124" i="154"/>
  <c r="Y98" i="154"/>
  <c r="AT136" i="154"/>
  <c r="V47" i="154"/>
  <c r="AK22" i="154"/>
  <c r="AA106" i="154"/>
  <c r="AG173" i="154"/>
  <c r="AD105" i="154"/>
  <c r="AA13" i="154"/>
  <c r="S87" i="154"/>
  <c r="AO80" i="154"/>
  <c r="V170" i="154"/>
  <c r="Y132" i="154"/>
  <c r="AC46" i="154"/>
  <c r="M129" i="154"/>
  <c r="Y124" i="154"/>
  <c r="J23" i="154"/>
  <c r="AG26" i="154"/>
  <c r="AP38" i="154"/>
  <c r="AC90" i="154"/>
  <c r="AC55" i="154"/>
  <c r="L32" i="154"/>
  <c r="O12" i="154"/>
  <c r="I123" i="154"/>
  <c r="AB24" i="154"/>
  <c r="W27" i="154"/>
  <c r="T31" i="154"/>
  <c r="AD44" i="154"/>
  <c r="AO20" i="154"/>
  <c r="Q73" i="154"/>
  <c r="U76" i="154"/>
  <c r="AA76" i="154"/>
  <c r="Z36" i="154"/>
  <c r="AG103" i="154"/>
  <c r="M30" i="154"/>
  <c r="U64" i="154"/>
  <c r="AL11" i="154"/>
  <c r="AF86" i="154"/>
  <c r="AK42" i="154"/>
  <c r="Q69" i="154"/>
  <c r="AC15" i="154"/>
  <c r="R54" i="154"/>
  <c r="P80" i="154"/>
  <c r="AI63" i="154"/>
  <c r="Q16" i="154"/>
  <c r="R41" i="154"/>
  <c r="P16" i="154"/>
  <c r="M7" i="154"/>
  <c r="AB35" i="154"/>
  <c r="AE81" i="154"/>
  <c r="O35" i="154"/>
  <c r="Q45" i="154"/>
  <c r="AH40" i="154"/>
  <c r="I81" i="154"/>
  <c r="AM17" i="154"/>
  <c r="V22" i="154"/>
  <c r="AR27" i="154"/>
  <c r="AG21" i="154"/>
  <c r="M77" i="154"/>
  <c r="Q93" i="154"/>
  <c r="AN101" i="154"/>
  <c r="N26" i="154"/>
  <c r="Z23" i="154"/>
  <c r="AC24" i="154"/>
  <c r="AJ67" i="154"/>
  <c r="Q116" i="154"/>
  <c r="AA15" i="154"/>
  <c r="Z60" i="154"/>
  <c r="AT59" i="154"/>
  <c r="K90" i="154"/>
  <c r="AL138" i="154"/>
  <c r="V109" i="154"/>
  <c r="AH97" i="154"/>
  <c r="AD94" i="154"/>
  <c r="AT33" i="154"/>
  <c r="AJ48" i="154"/>
  <c r="AD79" i="154"/>
  <c r="T53" i="154"/>
  <c r="AJ84" i="154"/>
  <c r="J56" i="154"/>
  <c r="N25" i="154"/>
  <c r="AT89" i="154"/>
  <c r="Y24" i="154"/>
  <c r="L95" i="154"/>
  <c r="AB65" i="154"/>
  <c r="W17" i="154"/>
  <c r="W106" i="154"/>
  <c r="AQ59" i="154"/>
  <c r="AB106" i="154"/>
  <c r="I47" i="154"/>
  <c r="AS50" i="154"/>
  <c r="AA135" i="154"/>
  <c r="Q66" i="154"/>
  <c r="AL53" i="154"/>
  <c r="J87" i="154"/>
  <c r="AL64" i="154"/>
  <c r="O57" i="154"/>
  <c r="AQ46" i="154"/>
  <c r="AK64" i="154"/>
  <c r="J53" i="154"/>
  <c r="X136" i="154"/>
  <c r="J112" i="154"/>
  <c r="AS133" i="154"/>
  <c r="AE89" i="154"/>
  <c r="AQ105" i="154"/>
  <c r="AN37" i="154"/>
  <c r="O133" i="154"/>
  <c r="T23" i="154"/>
  <c r="M18" i="154"/>
  <c r="V90" i="154"/>
  <c r="AI60" i="154"/>
  <c r="M156" i="154"/>
  <c r="AR4" i="154"/>
  <c r="T16" i="154"/>
  <c r="AP81" i="154"/>
  <c r="AG90" i="154"/>
  <c r="N122" i="154"/>
  <c r="AR79" i="154"/>
  <c r="L25" i="154"/>
  <c r="AJ77" i="154"/>
  <c r="AB128" i="154"/>
  <c r="V25" i="154"/>
  <c r="AB103" i="154"/>
  <c r="P34" i="154"/>
  <c r="AN56" i="154"/>
  <c r="AC61" i="154"/>
  <c r="AL16" i="154"/>
  <c r="AE122" i="154"/>
  <c r="X80" i="154"/>
  <c r="AI69" i="154"/>
  <c r="AP26" i="154"/>
  <c r="P49" i="154"/>
  <c r="AP35" i="154"/>
  <c r="AE104" i="154"/>
  <c r="U68" i="154"/>
  <c r="AF140" i="154"/>
  <c r="AD135" i="154"/>
  <c r="AG165" i="154"/>
  <c r="K66" i="154"/>
  <c r="AL103" i="154"/>
  <c r="AS192" i="154"/>
  <c r="M113" i="154"/>
  <c r="X141" i="154"/>
  <c r="N114" i="154"/>
  <c r="AA148" i="154"/>
  <c r="Q71" i="154"/>
  <c r="N89" i="154"/>
  <c r="R108" i="154"/>
  <c r="AK107" i="154"/>
  <c r="Y45" i="154"/>
  <c r="AN40" i="154"/>
  <c r="K114" i="154"/>
  <c r="O40" i="154"/>
  <c r="Z74" i="154"/>
  <c r="AL60" i="154"/>
  <c r="AC142" i="154"/>
  <c r="AT156" i="154"/>
  <c r="P53" i="154"/>
  <c r="AT20" i="154"/>
  <c r="AM131" i="154"/>
  <c r="U84" i="154"/>
  <c r="AJ184" i="154"/>
  <c r="AN126" i="154"/>
  <c r="AC190" i="154"/>
  <c r="AB133" i="154"/>
  <c r="P122" i="154"/>
  <c r="AN43" i="154"/>
  <c r="AQ76" i="154"/>
  <c r="AQ115" i="154"/>
  <c r="P131" i="154"/>
  <c r="AL48" i="154"/>
  <c r="AG84" i="154"/>
  <c r="K119" i="154"/>
  <c r="AJ51" i="154"/>
  <c r="AI81" i="154"/>
  <c r="AA9" i="154"/>
  <c r="R148" i="154"/>
  <c r="AF178" i="154"/>
  <c r="AI114" i="154"/>
  <c r="AR133" i="154"/>
  <c r="N53" i="154"/>
  <c r="M105" i="154"/>
  <c r="N98" i="154"/>
  <c r="Y200" i="154"/>
  <c r="V113" i="154"/>
  <c r="AT106" i="154"/>
  <c r="AA39" i="154"/>
  <c r="AT112" i="154"/>
  <c r="AD29" i="154"/>
  <c r="S25" i="154"/>
  <c r="AM47" i="154"/>
  <c r="AP114" i="154"/>
  <c r="AH110" i="154"/>
  <c r="AJ16" i="154"/>
  <c r="X137" i="154"/>
  <c r="I193" i="154"/>
  <c r="AR143" i="154"/>
  <c r="AR94" i="154"/>
  <c r="I93" i="154"/>
  <c r="Q141" i="154"/>
  <c r="L102" i="154"/>
  <c r="AI135" i="154"/>
  <c r="J155" i="154"/>
  <c r="AK139" i="154"/>
  <c r="R174" i="154"/>
  <c r="AR137" i="154"/>
  <c r="AT15" i="154"/>
  <c r="N147" i="154"/>
  <c r="K67" i="154"/>
  <c r="X63" i="154"/>
  <c r="AK56" i="154"/>
  <c r="O68" i="154"/>
  <c r="Q63" i="154"/>
  <c r="X79" i="154"/>
  <c r="AL106" i="154"/>
  <c r="S58" i="154"/>
  <c r="AE151" i="154"/>
  <c r="AE69" i="154"/>
  <c r="J138" i="154"/>
  <c r="AF104" i="154"/>
  <c r="AT95" i="154"/>
  <c r="AB43" i="154"/>
  <c r="R60" i="154"/>
  <c r="P79" i="154"/>
  <c r="AF45" i="154"/>
  <c r="AA61" i="154"/>
  <c r="J98" i="154"/>
  <c r="AQ78" i="154"/>
  <c r="AP42" i="154"/>
  <c r="K155" i="154"/>
  <c r="AH124" i="154"/>
  <c r="K58" i="154"/>
  <c r="AE10" i="154"/>
  <c r="AH162" i="154"/>
  <c r="L88" i="154"/>
  <c r="X112" i="154"/>
  <c r="AA59" i="154"/>
  <c r="Z90" i="154"/>
  <c r="X18" i="154"/>
  <c r="J160" i="154"/>
  <c r="AL102" i="154"/>
  <c r="T55" i="154"/>
  <c r="J105" i="154"/>
  <c r="AR98" i="154"/>
  <c r="AD130" i="154"/>
  <c r="AP188" i="154"/>
  <c r="V106" i="154"/>
  <c r="AH142" i="154"/>
  <c r="AL131" i="154"/>
  <c r="AK171" i="154"/>
  <c r="AD98" i="154"/>
  <c r="R77" i="154"/>
  <c r="AR76" i="154"/>
  <c r="AC31" i="154"/>
  <c r="Z6" i="154"/>
  <c r="N28" i="154"/>
  <c r="Y29" i="154"/>
  <c r="AE17" i="154"/>
  <c r="AI59" i="154"/>
  <c r="Z58" i="154"/>
  <c r="AT61" i="154"/>
  <c r="M54" i="154"/>
  <c r="N75" i="154"/>
  <c r="AO58" i="154"/>
  <c r="AQ44" i="154"/>
  <c r="R40" i="154"/>
  <c r="N43" i="154"/>
  <c r="AE27" i="154"/>
  <c r="Y60" i="154"/>
  <c r="U8" i="154"/>
  <c r="AD41" i="154"/>
  <c r="AP89" i="154"/>
  <c r="Z45" i="154"/>
  <c r="V64" i="154"/>
  <c r="AC44" i="154"/>
  <c r="AQ113" i="154"/>
  <c r="AJ86" i="154"/>
  <c r="AE43" i="154"/>
  <c r="N54" i="154"/>
  <c r="AA16" i="154"/>
  <c r="AH80" i="154"/>
  <c r="AN110" i="154"/>
  <c r="AE13" i="154"/>
  <c r="W60" i="154"/>
  <c r="Z11" i="154"/>
  <c r="U20" i="154"/>
  <c r="AN99" i="154"/>
  <c r="X155" i="154"/>
  <c r="U144" i="154"/>
  <c r="AT77" i="154"/>
  <c r="L148" i="154"/>
  <c r="X93" i="154"/>
  <c r="O59" i="154"/>
  <c r="L171" i="154"/>
  <c r="T142" i="154"/>
  <c r="Y101" i="154"/>
  <c r="U168" i="154"/>
  <c r="V100" i="154"/>
  <c r="M125" i="154"/>
  <c r="L167" i="154"/>
  <c r="AD185" i="154"/>
  <c r="K183" i="154"/>
  <c r="AS84" i="154"/>
  <c r="I160" i="154"/>
  <c r="Y62" i="154"/>
  <c r="AJ46" i="154"/>
  <c r="AG110" i="154"/>
  <c r="V159" i="154"/>
  <c r="AE168" i="154"/>
  <c r="AT97" i="154"/>
  <c r="AQ179" i="154"/>
  <c r="Q52" i="154"/>
  <c r="M117" i="154"/>
  <c r="AH93" i="154"/>
  <c r="L81" i="154"/>
  <c r="Y108" i="154"/>
  <c r="AK120" i="154"/>
  <c r="AA99" i="154"/>
  <c r="AJ196" i="154"/>
  <c r="AF15" i="154"/>
  <c r="AK18" i="154"/>
  <c r="R91" i="154"/>
  <c r="AJ71" i="154"/>
  <c r="I97" i="154"/>
  <c r="AL159" i="154"/>
  <c r="AF114" i="154"/>
  <c r="AB73" i="154"/>
  <c r="L85" i="154"/>
  <c r="M16" i="154"/>
  <c r="AR118" i="154"/>
  <c r="X195" i="154"/>
  <c r="AJ65" i="154"/>
  <c r="AM13" i="154"/>
  <c r="AN103" i="154"/>
  <c r="AB124" i="154"/>
  <c r="K43" i="154"/>
  <c r="AO121" i="154"/>
  <c r="M192" i="154"/>
  <c r="AO97" i="154"/>
  <c r="J114" i="154"/>
  <c r="AA48" i="154"/>
  <c r="R36" i="154"/>
  <c r="AG86" i="154"/>
  <c r="W180" i="154"/>
  <c r="N96" i="154"/>
  <c r="AS196" i="154"/>
  <c r="J196" i="154"/>
  <c r="N67" i="154"/>
  <c r="AD179" i="154"/>
  <c r="AH151" i="154"/>
  <c r="R111" i="154"/>
  <c r="W66" i="154"/>
  <c r="AN121" i="154"/>
  <c r="V91" i="154"/>
  <c r="V99" i="154"/>
  <c r="N108" i="154"/>
  <c r="AN102" i="154"/>
  <c r="AN118" i="154"/>
  <c r="U123" i="154"/>
  <c r="AR120" i="154"/>
  <c r="R125" i="154"/>
  <c r="AD116" i="154"/>
  <c r="S184" i="154"/>
  <c r="AP153" i="154"/>
  <c r="AK184" i="154"/>
  <c r="AQ110" i="154"/>
  <c r="AN91" i="154"/>
  <c r="V128" i="154"/>
  <c r="AH101" i="154"/>
  <c r="X117" i="154"/>
  <c r="AN47" i="154"/>
  <c r="AD194" i="154"/>
  <c r="X145" i="154"/>
  <c r="AD144" i="154"/>
  <c r="AL127" i="154"/>
  <c r="R39" i="154"/>
  <c r="Z4" i="154"/>
  <c r="AP10" i="154"/>
  <c r="K7" i="154"/>
  <c r="T99" i="154"/>
  <c r="Z67" i="154"/>
  <c r="AJ74" i="154"/>
  <c r="V45" i="154"/>
  <c r="AG55" i="154"/>
  <c r="M60" i="154"/>
  <c r="J103" i="154"/>
  <c r="S24" i="154"/>
  <c r="AR93" i="154"/>
  <c r="L79" i="154"/>
  <c r="AQ36" i="154"/>
  <c r="V54" i="154"/>
  <c r="M65" i="154"/>
  <c r="P78" i="154"/>
  <c r="AF101" i="154"/>
  <c r="X29" i="154"/>
  <c r="AQ66" i="154"/>
  <c r="AO68" i="154"/>
  <c r="W43" i="154"/>
  <c r="AI54" i="154"/>
  <c r="N80" i="154"/>
  <c r="V55" i="154"/>
  <c r="P112" i="154"/>
  <c r="AB29" i="154"/>
  <c r="AN11" i="154"/>
  <c r="AR59" i="154"/>
  <c r="V6" i="154"/>
  <c r="O56" i="154"/>
  <c r="AE58" i="154"/>
  <c r="AT70" i="154"/>
  <c r="AG39" i="154"/>
  <c r="J8" i="154"/>
  <c r="Y19" i="154"/>
  <c r="AR6" i="154"/>
  <c r="S71" i="154"/>
  <c r="AL89" i="154"/>
  <c r="V68" i="154"/>
  <c r="M78" i="154"/>
  <c r="AM107" i="154"/>
  <c r="AG161" i="154"/>
  <c r="AP80" i="154"/>
  <c r="AS79" i="154"/>
  <c r="AP122" i="154"/>
  <c r="X118" i="154"/>
  <c r="R189" i="154"/>
  <c r="AF113" i="154"/>
  <c r="T13" i="154"/>
  <c r="AF56" i="154"/>
  <c r="AL126" i="154"/>
  <c r="AG67" i="154"/>
  <c r="Z194" i="154"/>
  <c r="AH75" i="154"/>
  <c r="M132" i="154"/>
  <c r="I62" i="154"/>
  <c r="K85" i="154"/>
  <c r="O126" i="154"/>
  <c r="AH105" i="154"/>
  <c r="AH112" i="154"/>
  <c r="AR154" i="154"/>
  <c r="Q104" i="154"/>
  <c r="N6" i="154"/>
  <c r="K65" i="154"/>
  <c r="K14" i="154"/>
  <c r="AM92" i="154"/>
  <c r="AQ64" i="154"/>
  <c r="AO73" i="154"/>
  <c r="K146" i="154"/>
  <c r="W124" i="154"/>
  <c r="Q67" i="154"/>
  <c r="I60" i="154"/>
  <c r="AS114" i="154"/>
  <c r="V131" i="154"/>
  <c r="AO76" i="154"/>
  <c r="W95" i="154"/>
  <c r="Z137" i="154"/>
  <c r="X33" i="154"/>
  <c r="X163" i="154"/>
  <c r="AJ54" i="154"/>
  <c r="AC101" i="154"/>
  <c r="AH116" i="154"/>
  <c r="L20" i="154"/>
  <c r="M48" i="154"/>
  <c r="AS59" i="154"/>
  <c r="AI177" i="154"/>
  <c r="AL120" i="154"/>
  <c r="AG95" i="154"/>
  <c r="AE134" i="154"/>
  <c r="AG177" i="154"/>
  <c r="J174" i="154"/>
  <c r="AF90" i="154"/>
  <c r="AS14" i="154"/>
  <c r="AD112" i="154"/>
  <c r="AC69" i="154"/>
  <c r="AM41" i="154"/>
  <c r="AB27" i="154"/>
  <c r="AA112" i="154"/>
  <c r="AK125" i="154"/>
  <c r="X94" i="154"/>
  <c r="L7" i="154"/>
  <c r="AS8" i="154"/>
  <c r="AJ41" i="154"/>
  <c r="AA33" i="154"/>
  <c r="Y8" i="154"/>
  <c r="AT32" i="154"/>
  <c r="N144" i="154"/>
  <c r="AS13" i="154"/>
  <c r="R76" i="154"/>
  <c r="V114" i="154"/>
  <c r="L31" i="154"/>
  <c r="X44" i="154"/>
  <c r="Y9" i="154"/>
  <c r="AA49" i="154"/>
  <c r="N57" i="154"/>
  <c r="AA81" i="154"/>
  <c r="S140" i="154"/>
  <c r="AD73" i="154"/>
  <c r="M100" i="154"/>
  <c r="V103" i="154"/>
  <c r="K70" i="154"/>
  <c r="AB64" i="154"/>
  <c r="K19" i="154"/>
  <c r="O101" i="154"/>
  <c r="AK68" i="154"/>
  <c r="AL14" i="154"/>
  <c r="AJ134" i="154"/>
  <c r="X35" i="154"/>
  <c r="AS38" i="154"/>
  <c r="AI112" i="154"/>
  <c r="AP92" i="154"/>
  <c r="W63" i="154"/>
  <c r="Y61" i="154"/>
  <c r="AT74" i="154"/>
  <c r="O95" i="154"/>
  <c r="AE53" i="154"/>
  <c r="AJ122" i="154"/>
  <c r="R137" i="154"/>
  <c r="AO78" i="154"/>
  <c r="K138" i="154"/>
  <c r="AI28" i="154"/>
  <c r="S9" i="154"/>
  <c r="AB23" i="154"/>
  <c r="Q26" i="154"/>
  <c r="L19" i="154"/>
  <c r="J78" i="154"/>
  <c r="AE202" i="154"/>
  <c r="AI127" i="154"/>
  <c r="AG129" i="154"/>
  <c r="AA27" i="154"/>
  <c r="AD16" i="154"/>
  <c r="T82" i="154"/>
  <c r="AJ141" i="154"/>
  <c r="AG180" i="154"/>
  <c r="AJ158" i="154"/>
  <c r="AO117" i="154"/>
  <c r="AH87" i="154"/>
  <c r="AJ80" i="154"/>
  <c r="I133" i="154"/>
  <c r="X49" i="154"/>
  <c r="S68" i="154"/>
  <c r="AB104" i="154"/>
  <c r="AK86" i="154"/>
  <c r="AP118" i="154"/>
  <c r="AL46" i="154"/>
  <c r="AB6" i="154"/>
  <c r="P92" i="154"/>
  <c r="U106" i="154"/>
  <c r="AD117" i="154"/>
  <c r="AK129" i="154"/>
  <c r="X68" i="154"/>
  <c r="AQ126" i="154"/>
  <c r="N30" i="154"/>
  <c r="U95" i="154"/>
  <c r="AQ86" i="154"/>
  <c r="AS172" i="154"/>
  <c r="Q31" i="154"/>
  <c r="K185" i="154"/>
  <c r="AI149" i="154"/>
  <c r="AG30" i="154"/>
  <c r="AG124" i="154"/>
  <c r="P21" i="154"/>
  <c r="L112" i="154"/>
  <c r="AA66" i="154"/>
  <c r="AL193" i="154"/>
  <c r="AE171" i="154"/>
  <c r="AQ152" i="154"/>
  <c r="O136" i="154"/>
  <c r="AJ163" i="154"/>
  <c r="AO23" i="154"/>
  <c r="X83" i="154"/>
  <c r="AP173" i="154"/>
  <c r="AJ125" i="154"/>
  <c r="K116" i="154"/>
  <c r="M110" i="154"/>
  <c r="R184" i="154"/>
  <c r="R65" i="154"/>
  <c r="Y131" i="154"/>
  <c r="AP139" i="154"/>
  <c r="AO150" i="154"/>
  <c r="U111" i="154"/>
  <c r="AG47" i="154"/>
  <c r="AG132" i="154"/>
  <c r="N124" i="154"/>
  <c r="K69" i="154"/>
  <c r="R149" i="154"/>
  <c r="M95" i="154"/>
  <c r="AN52" i="154"/>
  <c r="AR176" i="154"/>
  <c r="AO195" i="154"/>
  <c r="V187" i="154"/>
  <c r="AE157" i="154"/>
  <c r="AD123" i="154"/>
  <c r="Z152" i="154"/>
  <c r="N27" i="154"/>
  <c r="T132" i="154"/>
  <c r="V125" i="154"/>
  <c r="AL197" i="154"/>
  <c r="AP143" i="154"/>
  <c r="P165" i="154"/>
  <c r="AK105" i="154"/>
  <c r="AS103" i="154"/>
  <c r="AR155" i="154"/>
  <c r="L92" i="154"/>
  <c r="AK6" i="154"/>
  <c r="L129" i="154"/>
  <c r="Y84" i="154"/>
  <c r="AH94" i="154"/>
  <c r="AS171" i="154"/>
  <c r="U104" i="154"/>
  <c r="AN196" i="154"/>
  <c r="U110" i="154"/>
  <c r="O63" i="154"/>
  <c r="U138" i="154"/>
  <c r="AD138" i="154"/>
  <c r="L183" i="154"/>
  <c r="M137" i="154"/>
  <c r="R62" i="154"/>
  <c r="AE146" i="154"/>
  <c r="I195" i="154"/>
  <c r="Y67" i="154"/>
  <c r="Z132" i="154"/>
  <c r="AH14" i="154"/>
  <c r="AI36" i="154"/>
  <c r="AG16" i="154"/>
  <c r="I38" i="154"/>
  <c r="AE80" i="154"/>
  <c r="T72" i="154"/>
  <c r="AP4" i="154"/>
  <c r="U55" i="154"/>
  <c r="AR16" i="154"/>
  <c r="O18" i="154"/>
  <c r="N37" i="154"/>
  <c r="AA84" i="154"/>
  <c r="T60" i="154"/>
  <c r="AD23" i="154"/>
  <c r="AJ102" i="154"/>
  <c r="Z29" i="154"/>
  <c r="AR139" i="154"/>
  <c r="AQ22" i="154"/>
  <c r="T68" i="154"/>
  <c r="O78" i="154"/>
  <c r="AR124" i="154"/>
  <c r="K23" i="154"/>
  <c r="M43" i="154"/>
  <c r="AL84" i="154"/>
  <c r="K128" i="154"/>
  <c r="AT71" i="154"/>
  <c r="AA21" i="154"/>
  <c r="V85" i="154"/>
  <c r="W53" i="154"/>
  <c r="AS126" i="154"/>
  <c r="AG65" i="154"/>
  <c r="AL144" i="154"/>
  <c r="AH109" i="154"/>
  <c r="Q30" i="154"/>
  <c r="T95" i="154"/>
  <c r="I45" i="154"/>
  <c r="W50" i="154"/>
  <c r="AD80" i="154"/>
  <c r="W132" i="154"/>
  <c r="AJ119" i="154"/>
  <c r="J116" i="154"/>
  <c r="AT50" i="154"/>
  <c r="AR63" i="154"/>
  <c r="I142" i="154"/>
  <c r="X36" i="154"/>
  <c r="AC39" i="154"/>
  <c r="U125" i="154"/>
  <c r="O42" i="154"/>
  <c r="V138" i="154"/>
  <c r="AS136" i="154"/>
  <c r="S129" i="154"/>
  <c r="Z69" i="154"/>
  <c r="AD165" i="154"/>
  <c r="AQ108" i="154"/>
  <c r="R120" i="154"/>
  <c r="AF83" i="154"/>
  <c r="T150" i="154"/>
  <c r="AM34" i="154"/>
  <c r="AS139" i="154"/>
  <c r="AB154" i="154"/>
  <c r="L93" i="154"/>
  <c r="AB157" i="154"/>
  <c r="V89" i="154"/>
  <c r="AK183" i="154"/>
  <c r="T11" i="154"/>
  <c r="AL36" i="154"/>
  <c r="AK90" i="154"/>
  <c r="V122" i="154"/>
  <c r="AC148" i="154"/>
  <c r="AF139" i="154"/>
  <c r="X100" i="154"/>
  <c r="W41" i="154"/>
  <c r="T73" i="154"/>
  <c r="AO85" i="154"/>
  <c r="L90" i="154"/>
  <c r="AP168" i="154"/>
  <c r="AE38" i="154"/>
  <c r="O13" i="154"/>
  <c r="S122" i="154"/>
  <c r="AG139" i="154"/>
  <c r="K115" i="154"/>
  <c r="AA154" i="154"/>
  <c r="AT103" i="154"/>
  <c r="T116" i="154"/>
  <c r="AM74" i="154"/>
  <c r="AB161" i="154"/>
  <c r="AG164" i="154"/>
  <c r="AA173" i="154"/>
  <c r="AK83" i="154"/>
  <c r="AL147" i="154"/>
  <c r="J182" i="154"/>
  <c r="AO200" i="154"/>
  <c r="U113" i="154"/>
  <c r="AO114" i="154"/>
  <c r="AJ145" i="154"/>
  <c r="T166" i="154"/>
  <c r="S39" i="154"/>
  <c r="O170" i="154"/>
  <c r="AE120" i="154"/>
  <c r="AL129" i="154"/>
  <c r="AC111" i="154"/>
  <c r="AT101" i="154"/>
  <c r="O45" i="154"/>
  <c r="AE118" i="154"/>
  <c r="O85" i="154"/>
  <c r="AG100" i="154"/>
  <c r="Y199" i="154"/>
  <c r="X61" i="154"/>
  <c r="AO140" i="154"/>
  <c r="M126" i="154"/>
  <c r="AF58" i="154"/>
  <c r="AR149" i="154"/>
  <c r="AS91" i="154"/>
  <c r="AO179" i="154"/>
  <c r="P172" i="154"/>
  <c r="AR151" i="154"/>
  <c r="O149" i="154"/>
  <c r="V4" i="154"/>
  <c r="AO161" i="154"/>
  <c r="V137" i="154"/>
  <c r="U188" i="154"/>
  <c r="L66" i="154"/>
  <c r="AH86" i="154"/>
  <c r="AC110" i="154"/>
  <c r="AK109" i="154"/>
  <c r="AH39" i="154"/>
  <c r="AI95" i="154"/>
  <c r="O190" i="154"/>
  <c r="N34" i="154"/>
  <c r="AT8" i="154"/>
  <c r="AN117" i="154"/>
  <c r="W10" i="154"/>
  <c r="AM65" i="154"/>
  <c r="AI76" i="154"/>
  <c r="L103" i="154"/>
  <c r="AP11" i="154"/>
  <c r="T114" i="154"/>
  <c r="K12" i="154"/>
  <c r="AK108" i="154"/>
  <c r="AT51" i="154"/>
  <c r="Y103" i="154"/>
  <c r="AB110" i="154"/>
  <c r="AC22" i="154"/>
  <c r="I24" i="154"/>
  <c r="AH13" i="154"/>
  <c r="M15" i="154"/>
  <c r="AA19" i="154"/>
  <c r="N40" i="154"/>
  <c r="M127" i="154"/>
  <c r="Q97" i="154"/>
  <c r="AM88" i="154"/>
  <c r="AS109" i="154"/>
  <c r="Z33" i="154"/>
  <c r="X133" i="154"/>
  <c r="AI113" i="154"/>
  <c r="AE29" i="154"/>
  <c r="M33" i="154"/>
  <c r="P24" i="154"/>
  <c r="R5" i="154"/>
  <c r="AC89" i="154"/>
  <c r="N100" i="154"/>
  <c r="AI88" i="154"/>
  <c r="AA133" i="154"/>
  <c r="AF32" i="154"/>
  <c r="AT31" i="154"/>
  <c r="AF21" i="154"/>
  <c r="AP140" i="154"/>
  <c r="AN64" i="154"/>
  <c r="Z101" i="154"/>
  <c r="S93" i="154"/>
  <c r="X59" i="154"/>
  <c r="AP124" i="154"/>
  <c r="AD27" i="154"/>
  <c r="AD120" i="154"/>
  <c r="M76" i="154"/>
  <c r="J147" i="154"/>
  <c r="AS27" i="154"/>
  <c r="AR34" i="154"/>
  <c r="J69" i="154"/>
  <c r="M63" i="154"/>
  <c r="N81" i="154"/>
  <c r="AM192" i="154"/>
  <c r="AD109" i="154"/>
  <c r="AE167" i="154"/>
  <c r="AD171" i="154"/>
  <c r="I31" i="154"/>
  <c r="Y25" i="154"/>
  <c r="AT128" i="154"/>
  <c r="K79" i="154"/>
  <c r="V164" i="154"/>
  <c r="U114" i="154"/>
  <c r="Z35" i="154"/>
  <c r="S82" i="154"/>
  <c r="AI96" i="154"/>
  <c r="AE31" i="154"/>
  <c r="J46" i="154"/>
  <c r="U179" i="154"/>
  <c r="T108" i="154"/>
  <c r="N115" i="154"/>
  <c r="AJ44" i="154"/>
  <c r="X106" i="154"/>
  <c r="Q101" i="154"/>
  <c r="Z89" i="154"/>
  <c r="AD137" i="154"/>
  <c r="Y109" i="154"/>
  <c r="V129" i="154"/>
  <c r="AB86" i="154"/>
  <c r="L84" i="154"/>
  <c r="W175" i="154"/>
  <c r="AB164" i="154"/>
  <c r="AO105" i="154"/>
  <c r="AS160" i="154"/>
  <c r="AC154" i="154"/>
  <c r="AJ131" i="154"/>
  <c r="AJ57" i="154"/>
  <c r="K24" i="154"/>
  <c r="Z64" i="154"/>
  <c r="AJ83" i="154"/>
  <c r="AG144" i="154"/>
  <c r="W81" i="154"/>
  <c r="AG190" i="154"/>
  <c r="AA100" i="154"/>
  <c r="AQ56" i="154"/>
  <c r="AG131" i="154"/>
  <c r="Y59" i="154"/>
  <c r="AL115" i="154"/>
  <c r="Y90" i="154"/>
  <c r="K153" i="154"/>
  <c r="I43" i="154"/>
  <c r="J109" i="154"/>
  <c r="O128" i="154"/>
  <c r="AF170" i="154"/>
  <c r="M92" i="154"/>
  <c r="J79" i="154"/>
  <c r="W167" i="154"/>
  <c r="S111" i="154"/>
  <c r="O134" i="154"/>
  <c r="AR130" i="154"/>
  <c r="O74" i="154"/>
  <c r="AQ145" i="154"/>
  <c r="AL113" i="154"/>
  <c r="P168" i="154"/>
  <c r="P118" i="154"/>
  <c r="AA158" i="154"/>
  <c r="X168" i="154"/>
  <c r="N153" i="154"/>
  <c r="O162" i="154"/>
  <c r="AB196" i="154"/>
  <c r="R172" i="154"/>
  <c r="J10" i="154"/>
  <c r="AK179" i="154"/>
  <c r="O139" i="154"/>
  <c r="AQ130" i="154"/>
  <c r="I169" i="154"/>
  <c r="AA130" i="154"/>
  <c r="AB18" i="154"/>
  <c r="T80" i="154"/>
  <c r="AL85" i="154"/>
  <c r="AE4" i="154"/>
  <c r="O92" i="154"/>
  <c r="S66" i="154"/>
  <c r="P91" i="154"/>
  <c r="V42" i="154"/>
  <c r="K49" i="154"/>
  <c r="R29" i="154"/>
  <c r="O87" i="154"/>
  <c r="O60" i="154"/>
  <c r="AI42" i="154"/>
  <c r="AM82" i="154"/>
  <c r="J62" i="154"/>
  <c r="U58" i="154"/>
  <c r="AK67" i="154"/>
  <c r="Q53" i="154"/>
  <c r="AR82" i="154"/>
  <c r="I99" i="154"/>
  <c r="AS18" i="154"/>
  <c r="X53" i="154"/>
  <c r="AN100" i="154"/>
  <c r="AL37" i="154"/>
  <c r="N91" i="154"/>
  <c r="AI64" i="154"/>
  <c r="I37" i="154"/>
  <c r="AG9" i="154"/>
  <c r="AM40" i="154"/>
  <c r="I11" i="154"/>
  <c r="AI17" i="154"/>
  <c r="AD63" i="154"/>
  <c r="AO29" i="154"/>
  <c r="AB8" i="154"/>
  <c r="T62" i="154"/>
  <c r="U45" i="154"/>
  <c r="V40" i="154"/>
  <c r="AC11" i="154"/>
  <c r="N56" i="154"/>
  <c r="AC16" i="154"/>
  <c r="L74" i="154"/>
  <c r="AF81" i="154"/>
  <c r="AM45" i="154"/>
  <c r="J64" i="154"/>
  <c r="I126" i="154"/>
  <c r="AB180" i="154"/>
  <c r="AD118" i="154"/>
  <c r="AM95" i="154"/>
  <c r="U19" i="154"/>
  <c r="AQ13" i="154"/>
  <c r="V52" i="154"/>
  <c r="AR73" i="154"/>
  <c r="W127" i="154"/>
  <c r="AM115" i="154"/>
  <c r="AG89" i="154"/>
  <c r="Q128" i="154"/>
  <c r="AF127" i="154"/>
  <c r="AI26" i="154"/>
  <c r="Y46" i="154"/>
  <c r="AP154" i="154"/>
  <c r="AJ91" i="154"/>
  <c r="T4" i="154"/>
  <c r="P108" i="154"/>
  <c r="O125" i="154"/>
  <c r="O83" i="154"/>
  <c r="AK142" i="154"/>
  <c r="R165" i="154"/>
  <c r="V8" i="154"/>
  <c r="AR196" i="154"/>
  <c r="AP131" i="154"/>
  <c r="M119" i="154"/>
  <c r="K98" i="154"/>
  <c r="AH38" i="154"/>
  <c r="AG102" i="154"/>
  <c r="N198" i="154"/>
  <c r="K174" i="154"/>
  <c r="Q7" i="154"/>
  <c r="P51" i="154"/>
  <c r="S74" i="154"/>
  <c r="K22" i="154"/>
  <c r="AN187" i="154"/>
  <c r="AR100" i="154"/>
  <c r="AS193" i="154"/>
  <c r="AS80" i="154"/>
  <c r="AK5" i="154"/>
  <c r="AD162" i="154"/>
  <c r="AJ126" i="154"/>
  <c r="R86" i="154"/>
  <c r="P175" i="154"/>
  <c r="Q78" i="154"/>
  <c r="AF150" i="154"/>
  <c r="AK117" i="154"/>
  <c r="W185" i="154"/>
  <c r="K192" i="154"/>
  <c r="M150" i="154"/>
  <c r="T172" i="154"/>
  <c r="AR97" i="154"/>
  <c r="AI49" i="154"/>
  <c r="V118" i="154"/>
  <c r="M179" i="154"/>
  <c r="AK135" i="154"/>
  <c r="AD121" i="154"/>
  <c r="P167" i="154"/>
  <c r="P83" i="154"/>
  <c r="AL105" i="154"/>
  <c r="Q109" i="154"/>
  <c r="AO129" i="154"/>
  <c r="AE126" i="154"/>
  <c r="V136" i="154"/>
  <c r="K136" i="154"/>
  <c r="AA60" i="154"/>
  <c r="W158" i="154"/>
  <c r="U170" i="154"/>
  <c r="AS108" i="154"/>
  <c r="V133" i="154"/>
  <c r="AR126" i="154"/>
  <c r="P199" i="154"/>
  <c r="AB192" i="154"/>
  <c r="AP166" i="154"/>
  <c r="AT105" i="154"/>
  <c r="I188" i="154"/>
  <c r="AO17" i="154"/>
  <c r="AF124" i="154"/>
  <c r="AQ148" i="154"/>
  <c r="Q15" i="154"/>
  <c r="M133" i="154"/>
  <c r="AE105" i="154"/>
  <c r="AI122" i="154"/>
  <c r="AN151" i="154"/>
  <c r="I112" i="154"/>
  <c r="V49" i="154"/>
  <c r="AB72" i="154"/>
  <c r="AG198" i="154"/>
  <c r="AD110" i="154"/>
  <c r="AO96" i="154"/>
  <c r="AE197" i="154"/>
  <c r="AP117" i="154"/>
  <c r="N136" i="154"/>
  <c r="S118" i="154"/>
  <c r="AM125" i="154"/>
  <c r="K86" i="154"/>
  <c r="AO12" i="154"/>
  <c r="T86" i="154"/>
  <c r="AD104" i="154"/>
  <c r="W64" i="154"/>
  <c r="AN58" i="154"/>
  <c r="AE74" i="154"/>
  <c r="AT93" i="154"/>
  <c r="Z40" i="154"/>
  <c r="AQ123" i="154"/>
  <c r="AH22" i="154"/>
  <c r="AQ81" i="154"/>
  <c r="AG127" i="154"/>
  <c r="AS107" i="154"/>
  <c r="AD76" i="154"/>
  <c r="AQ198" i="154"/>
  <c r="V158" i="154"/>
  <c r="N58" i="154"/>
  <c r="AH173" i="154"/>
  <c r="AK4" i="154"/>
  <c r="AS64" i="154"/>
  <c r="V87" i="154"/>
  <c r="L143" i="154"/>
  <c r="K191" i="154"/>
  <c r="I171" i="154"/>
  <c r="J70" i="154"/>
  <c r="N24" i="154"/>
  <c r="AL141" i="154"/>
  <c r="AB171" i="154"/>
  <c r="AH140" i="154"/>
  <c r="AD188" i="154"/>
  <c r="AP102" i="154"/>
  <c r="AE170" i="154"/>
  <c r="O107" i="154"/>
  <c r="X198" i="154"/>
  <c r="AB44" i="154"/>
  <c r="AH127" i="154"/>
  <c r="AS147" i="154"/>
  <c r="O123" i="154"/>
  <c r="AE86" i="154"/>
  <c r="AD74" i="154"/>
  <c r="M166" i="154"/>
  <c r="AF135" i="154"/>
  <c r="T165" i="154"/>
  <c r="AB102" i="154"/>
  <c r="AN191" i="154"/>
  <c r="Y127" i="154"/>
  <c r="AS132" i="154"/>
  <c r="AJ191" i="154"/>
  <c r="AO193" i="154"/>
  <c r="AQ68" i="154"/>
  <c r="I136" i="154"/>
  <c r="N143" i="154"/>
  <c r="V150" i="154"/>
  <c r="AO146" i="154"/>
  <c r="P100" i="154"/>
  <c r="M88" i="154"/>
  <c r="V17" i="154"/>
  <c r="AF100" i="154"/>
  <c r="Y147" i="154"/>
  <c r="Y197" i="154"/>
  <c r="T171" i="154"/>
  <c r="AA64" i="154"/>
  <c r="AC128" i="154"/>
  <c r="AS125" i="154"/>
  <c r="AH69" i="154"/>
  <c r="AF112" i="154"/>
  <c r="AO35" i="154"/>
  <c r="AO130" i="154"/>
  <c r="O94" i="154"/>
  <c r="Y81" i="154"/>
  <c r="AK149" i="154"/>
  <c r="AO134" i="154"/>
  <c r="W200" i="154"/>
  <c r="AD56" i="154"/>
  <c r="AI23" i="154"/>
  <c r="R198" i="154"/>
  <c r="AA145" i="154"/>
  <c r="L174" i="154"/>
  <c r="Z189" i="154"/>
  <c r="Z162" i="154"/>
  <c r="AP199" i="154"/>
  <c r="K45" i="154"/>
  <c r="AH114" i="154"/>
  <c r="Q142" i="154"/>
  <c r="V62" i="154"/>
  <c r="AL201" i="154"/>
  <c r="V177" i="154"/>
  <c r="K112" i="154"/>
  <c r="AA136" i="154"/>
  <c r="Y125" i="154"/>
  <c r="AC133" i="154"/>
  <c r="AI16" i="154"/>
  <c r="AM51" i="154"/>
  <c r="I88" i="154"/>
  <c r="N167" i="154"/>
  <c r="W39" i="154"/>
  <c r="AE173" i="154"/>
  <c r="Y37" i="154"/>
  <c r="R115" i="154"/>
  <c r="AH129" i="154"/>
  <c r="AQ94" i="154"/>
  <c r="AB172" i="154"/>
  <c r="AB88" i="154"/>
  <c r="Y159" i="154"/>
  <c r="L101" i="154"/>
  <c r="K83" i="154"/>
  <c r="J156" i="154"/>
  <c r="I89" i="154"/>
  <c r="K189" i="154"/>
  <c r="AO153" i="154"/>
  <c r="N116" i="154"/>
  <c r="Q68" i="154"/>
  <c r="AA188" i="154"/>
  <c r="K157" i="154"/>
  <c r="AA51" i="154"/>
  <c r="AM99" i="154"/>
  <c r="AE165" i="154"/>
  <c r="U174" i="154"/>
  <c r="AD84" i="154"/>
  <c r="AD156" i="154"/>
  <c r="V146" i="154"/>
  <c r="AI198" i="154"/>
  <c r="K182" i="154"/>
  <c r="AT75" i="154"/>
  <c r="W69" i="154"/>
  <c r="AI111" i="154"/>
  <c r="Q85" i="154"/>
  <c r="AL116" i="154"/>
  <c r="I158" i="154"/>
  <c r="AK124" i="154"/>
  <c r="Q202" i="154"/>
  <c r="AS89" i="154"/>
  <c r="AB87" i="154"/>
  <c r="AB107" i="154"/>
  <c r="W166" i="154"/>
  <c r="AL123" i="154"/>
  <c r="Z102" i="154"/>
  <c r="T129" i="154"/>
  <c r="AT188" i="154"/>
  <c r="L132" i="154"/>
  <c r="AG75" i="154"/>
  <c r="AT177" i="154"/>
  <c r="Z193" i="154"/>
  <c r="AS164" i="154"/>
  <c r="X66" i="154"/>
  <c r="AQ159" i="154"/>
  <c r="V161" i="154"/>
  <c r="T155" i="154"/>
  <c r="AI126" i="154"/>
  <c r="P197" i="154"/>
  <c r="AB118" i="154"/>
  <c r="V93" i="154"/>
  <c r="T177" i="154"/>
  <c r="Z144" i="154"/>
  <c r="AL70" i="154"/>
  <c r="AH174" i="154"/>
  <c r="AO108" i="154"/>
  <c r="AI180" i="154"/>
  <c r="K187" i="154"/>
  <c r="X200" i="154"/>
  <c r="AM110" i="154"/>
  <c r="AN104" i="154"/>
  <c r="T140" i="154"/>
  <c r="I132" i="154"/>
  <c r="AO168" i="154"/>
  <c r="P93" i="154"/>
  <c r="AD170" i="154"/>
  <c r="AA187" i="154"/>
  <c r="AQ45" i="154"/>
  <c r="AM16" i="154"/>
  <c r="S113" i="154"/>
  <c r="Q135" i="154"/>
  <c r="AC183" i="154"/>
  <c r="AO55" i="154"/>
  <c r="Y167" i="154"/>
  <c r="AQ161" i="154"/>
  <c r="W191" i="154"/>
  <c r="AQ31" i="154"/>
  <c r="U184" i="154"/>
  <c r="AI110" i="154"/>
  <c r="AQ187" i="154"/>
  <c r="Y144" i="154"/>
  <c r="T202" i="154"/>
  <c r="AL121" i="154"/>
  <c r="AD172" i="154"/>
  <c r="AE119" i="154"/>
  <c r="AR54" i="154"/>
  <c r="O112" i="154"/>
  <c r="AP63" i="154"/>
  <c r="AI174" i="154"/>
  <c r="I104" i="154"/>
  <c r="Y75" i="154"/>
  <c r="V86" i="154"/>
  <c r="AA111" i="154"/>
  <c r="AP198" i="154"/>
  <c r="AL90" i="154"/>
  <c r="K163" i="154"/>
  <c r="I116" i="154"/>
  <c r="AH156" i="154"/>
  <c r="AQ83" i="154"/>
  <c r="AH176" i="154"/>
  <c r="U167" i="154"/>
  <c r="R109" i="154"/>
  <c r="AS95" i="154"/>
  <c r="AD19" i="154"/>
  <c r="AS10" i="154"/>
  <c r="AC102" i="154"/>
  <c r="K181" i="154"/>
  <c r="Z140" i="154"/>
  <c r="Q176" i="154"/>
  <c r="X142" i="154"/>
  <c r="AG126" i="154"/>
  <c r="J85" i="154"/>
  <c r="AF158" i="154"/>
  <c r="AE193" i="154"/>
  <c r="AD99" i="154"/>
  <c r="Z107" i="154"/>
  <c r="AO142" i="154"/>
  <c r="P103" i="154"/>
  <c r="L89" i="154"/>
  <c r="AH74" i="154"/>
  <c r="AQ157" i="154"/>
  <c r="X50" i="154"/>
  <c r="Q185" i="154"/>
  <c r="AE183" i="154"/>
  <c r="AL152" i="154"/>
  <c r="U107" i="154"/>
  <c r="P161" i="154"/>
  <c r="AL165" i="154"/>
  <c r="AE83" i="154"/>
  <c r="Q174" i="154"/>
  <c r="V200" i="154"/>
  <c r="AI93" i="154"/>
  <c r="V141" i="154"/>
  <c r="AT133" i="154"/>
  <c r="V43" i="154"/>
  <c r="AQ97" i="154"/>
  <c r="AK189" i="154"/>
  <c r="Q198" i="154"/>
  <c r="Q172" i="154"/>
  <c r="Y156" i="154"/>
  <c r="O197" i="154"/>
  <c r="AC173" i="154"/>
  <c r="AQ120" i="154"/>
  <c r="AI70" i="154"/>
  <c r="AP129" i="154"/>
  <c r="W189" i="154"/>
  <c r="T193" i="154"/>
  <c r="O202" i="154"/>
  <c r="L5" i="154"/>
  <c r="L6" i="154"/>
  <c r="AF35" i="154"/>
  <c r="AS20" i="154"/>
  <c r="AE48" i="154"/>
  <c r="AP84" i="154"/>
  <c r="Q131" i="154"/>
  <c r="AQ38" i="154"/>
  <c r="AT117" i="154"/>
  <c r="AC41" i="154"/>
  <c r="O7" i="154"/>
  <c r="AI132" i="154"/>
  <c r="R133" i="154"/>
  <c r="AF180" i="154"/>
  <c r="S26" i="154"/>
  <c r="AH43" i="154"/>
  <c r="AH55" i="154"/>
  <c r="AD126" i="154"/>
  <c r="O20" i="154"/>
  <c r="AC132" i="154"/>
  <c r="AM81" i="154"/>
  <c r="R152" i="154"/>
  <c r="AB136" i="154"/>
  <c r="AP40" i="154"/>
  <c r="AR30" i="154"/>
  <c r="I137" i="154"/>
  <c r="L122" i="154"/>
  <c r="Y137" i="154"/>
  <c r="AS178" i="154"/>
  <c r="O182" i="154"/>
  <c r="AG151" i="154"/>
  <c r="AE155" i="154"/>
  <c r="AI57" i="154"/>
  <c r="AO184" i="154"/>
  <c r="V83" i="154"/>
  <c r="AT170" i="154"/>
  <c r="X54" i="154"/>
  <c r="AC106" i="154"/>
  <c r="P125" i="154"/>
  <c r="P180" i="154"/>
  <c r="AS177" i="154"/>
  <c r="Q110" i="154"/>
  <c r="W131" i="154"/>
  <c r="AI179" i="154"/>
  <c r="AD147" i="154"/>
  <c r="O171" i="154"/>
  <c r="O138" i="154"/>
  <c r="U121" i="154"/>
  <c r="AM69" i="154"/>
  <c r="M134" i="154"/>
  <c r="AA146" i="154"/>
  <c r="AG188" i="154"/>
  <c r="V108" i="154"/>
  <c r="AB177" i="154"/>
  <c r="O191" i="154"/>
  <c r="AL150" i="154"/>
  <c r="AJ60" i="154"/>
  <c r="T139" i="154"/>
  <c r="L106" i="154"/>
  <c r="Z111" i="154"/>
  <c r="T159" i="154"/>
  <c r="AR66" i="154"/>
  <c r="X138" i="154"/>
  <c r="Q103" i="154"/>
  <c r="AF54" i="154"/>
  <c r="R106" i="154"/>
  <c r="M28" i="154"/>
  <c r="Y117" i="154"/>
  <c r="AM190" i="154"/>
  <c r="AL172" i="154"/>
  <c r="AK127" i="154"/>
  <c r="AT129" i="154"/>
  <c r="AF96" i="154"/>
  <c r="I141" i="154"/>
  <c r="AH179" i="154"/>
  <c r="Z195" i="154"/>
  <c r="N188" i="154"/>
  <c r="AO90" i="154"/>
  <c r="AT100" i="154"/>
  <c r="AN137" i="154"/>
  <c r="X201" i="154"/>
  <c r="AJ169" i="154"/>
  <c r="AR169" i="154"/>
  <c r="Y92" i="154"/>
  <c r="K130" i="154"/>
  <c r="AN30" i="154"/>
  <c r="AN59" i="154"/>
  <c r="AT96" i="154"/>
  <c r="AP119" i="154"/>
  <c r="Q189" i="154"/>
  <c r="AP91" i="154"/>
  <c r="U23" i="154"/>
  <c r="AA183" i="154"/>
  <c r="AA86" i="154"/>
  <c r="U42" i="154"/>
  <c r="J108" i="154"/>
  <c r="S137" i="154"/>
  <c r="I110" i="154"/>
  <c r="O96" i="154"/>
  <c r="AL61" i="154"/>
  <c r="AN38" i="154"/>
  <c r="L147" i="154"/>
  <c r="AQ129" i="154"/>
  <c r="P190" i="154"/>
  <c r="Q193" i="154"/>
  <c r="I173" i="154"/>
  <c r="AO25" i="154"/>
  <c r="AR111" i="154"/>
  <c r="M25" i="154"/>
  <c r="AG192" i="154"/>
  <c r="AL117" i="154"/>
  <c r="J185" i="154"/>
  <c r="AR173" i="154"/>
  <c r="V98" i="154"/>
  <c r="AP96" i="154"/>
  <c r="AS105" i="154"/>
  <c r="P159" i="154"/>
  <c r="V182" i="154"/>
  <c r="AR171" i="154"/>
  <c r="Q136" i="154"/>
  <c r="Q147" i="154"/>
  <c r="AB76" i="154"/>
  <c r="AJ189" i="154"/>
  <c r="AE55" i="154"/>
  <c r="AJ89" i="154"/>
  <c r="P82" i="154"/>
  <c r="S114" i="154"/>
  <c r="AR90" i="154"/>
  <c r="R136" i="154"/>
  <c r="K46" i="154"/>
  <c r="AJ63" i="154"/>
  <c r="O102" i="154"/>
  <c r="Q117" i="154"/>
  <c r="J119" i="154"/>
  <c r="O137" i="154"/>
  <c r="AJ104" i="154"/>
  <c r="AQ122" i="154"/>
  <c r="AP116" i="154"/>
  <c r="AD52" i="154"/>
  <c r="I201" i="154"/>
  <c r="AR159" i="154"/>
  <c r="AJ179" i="154"/>
  <c r="M195" i="154"/>
  <c r="S80" i="154"/>
  <c r="AN146" i="154"/>
  <c r="AT201" i="154"/>
  <c r="N123" i="154"/>
  <c r="AB132" i="154"/>
  <c r="AH161" i="154"/>
  <c r="AJ152" i="154"/>
  <c r="AB129" i="154"/>
  <c r="O105" i="154"/>
  <c r="AC99" i="154"/>
  <c r="AG97" i="154"/>
  <c r="AA29" i="154"/>
  <c r="I153" i="154"/>
  <c r="R110" i="154"/>
  <c r="Z168" i="154"/>
  <c r="AS181" i="154"/>
  <c r="I185" i="154"/>
  <c r="AQ136" i="154"/>
  <c r="AQ112" i="154"/>
  <c r="AT145" i="154"/>
  <c r="Q115" i="154"/>
  <c r="AJ150" i="154"/>
  <c r="AH180" i="154"/>
  <c r="AH136" i="154"/>
  <c r="Y111" i="154"/>
  <c r="AD59" i="154"/>
  <c r="AE40" i="154"/>
  <c r="AI143" i="154"/>
  <c r="S13" i="154"/>
  <c r="AM202" i="154"/>
  <c r="AI133" i="154"/>
  <c r="AI186" i="154"/>
  <c r="Z115" i="154"/>
  <c r="AA202" i="154"/>
  <c r="AA110" i="154"/>
  <c r="L87" i="154"/>
  <c r="AJ72" i="154"/>
  <c r="R132" i="154"/>
  <c r="U80" i="154"/>
  <c r="R71" i="154"/>
  <c r="AE109" i="154"/>
  <c r="AI120" i="154"/>
  <c r="AA126" i="154"/>
  <c r="N55" i="154"/>
  <c r="O186" i="154"/>
  <c r="AS146" i="154"/>
  <c r="U126" i="154"/>
  <c r="Y121" i="154"/>
  <c r="AF109" i="154"/>
  <c r="M107" i="154"/>
  <c r="AB162" i="154"/>
  <c r="J170" i="154"/>
  <c r="AP72" i="154"/>
  <c r="AN170" i="154"/>
  <c r="U118" i="154"/>
  <c r="AF173" i="154"/>
  <c r="Y44" i="154"/>
  <c r="P54" i="154"/>
  <c r="O148" i="154"/>
  <c r="P66" i="154"/>
  <c r="N146" i="154"/>
  <c r="X125" i="154"/>
  <c r="AS151" i="154"/>
  <c r="R167" i="154"/>
  <c r="Z196" i="154"/>
  <c r="L113" i="154"/>
  <c r="T107" i="154"/>
  <c r="T75" i="154"/>
  <c r="S145" i="154"/>
  <c r="AL149" i="154"/>
  <c r="O145" i="154"/>
  <c r="AK186" i="154"/>
  <c r="T122" i="154"/>
  <c r="AH196" i="154"/>
  <c r="AM103" i="154"/>
  <c r="AP184" i="154"/>
  <c r="Q137" i="154"/>
  <c r="N155" i="154"/>
  <c r="AP104" i="154"/>
  <c r="AD149" i="154"/>
  <c r="K51" i="154"/>
  <c r="AT22" i="154"/>
  <c r="AM187" i="154"/>
  <c r="AG196" i="154"/>
  <c r="AK191" i="154"/>
  <c r="X114" i="154"/>
  <c r="AK185" i="154"/>
  <c r="X82" i="154"/>
  <c r="M165" i="154"/>
  <c r="Z125" i="154"/>
  <c r="O109" i="154"/>
  <c r="AO143" i="154"/>
  <c r="AO34" i="154"/>
  <c r="N129" i="154"/>
  <c r="U148" i="154"/>
  <c r="W99" i="154"/>
  <c r="Y183" i="154"/>
  <c r="P70" i="154"/>
  <c r="V73" i="154"/>
  <c r="O106" i="154"/>
  <c r="AM173" i="154"/>
  <c r="AO172" i="154"/>
  <c r="AO171" i="154"/>
  <c r="S156" i="154"/>
  <c r="AD187" i="154"/>
  <c r="AN80" i="154"/>
  <c r="AK32" i="154"/>
  <c r="O81" i="154"/>
  <c r="AN77" i="154"/>
  <c r="AH23" i="154"/>
  <c r="W89" i="154"/>
  <c r="J117" i="154"/>
  <c r="T71" i="154"/>
  <c r="AD181" i="154"/>
  <c r="X116" i="154"/>
  <c r="AS54" i="154"/>
  <c r="O32" i="154"/>
  <c r="AJ32" i="154"/>
  <c r="V70" i="154"/>
  <c r="AL104" i="154"/>
  <c r="O70" i="154"/>
  <c r="U94" i="154"/>
  <c r="AC135" i="154"/>
  <c r="AN88" i="154"/>
  <c r="AG117" i="154"/>
  <c r="W49" i="154"/>
  <c r="K106" i="154"/>
  <c r="AT131" i="154"/>
  <c r="AG122" i="154"/>
  <c r="AE175" i="154"/>
  <c r="AT195" i="154"/>
  <c r="X95" i="154"/>
  <c r="N102" i="154"/>
  <c r="X3" i="154"/>
  <c r="J169" i="154"/>
  <c r="AC125" i="154"/>
  <c r="AP145" i="154"/>
  <c r="S202" i="154"/>
  <c r="AR197" i="154"/>
  <c r="T184" i="154"/>
  <c r="AL79" i="154"/>
  <c r="AL67" i="154"/>
  <c r="P150" i="154"/>
  <c r="AP69" i="154"/>
  <c r="W82" i="154"/>
  <c r="AS168" i="154"/>
  <c r="W92" i="154"/>
  <c r="O130" i="154"/>
  <c r="AD60" i="154"/>
  <c r="AM72" i="154"/>
  <c r="AE178" i="154"/>
  <c r="AC118" i="154"/>
  <c r="P5" i="154"/>
  <c r="AQ114" i="154"/>
  <c r="Q171" i="154"/>
  <c r="AM90" i="154"/>
  <c r="N78" i="154"/>
  <c r="U157" i="154"/>
  <c r="AH19" i="154"/>
  <c r="P191" i="154"/>
  <c r="L131" i="154"/>
  <c r="AN13" i="154"/>
  <c r="AR45" i="154"/>
  <c r="AI100" i="154"/>
  <c r="T102" i="154"/>
  <c r="O90" i="154"/>
  <c r="J175" i="154"/>
  <c r="Q98" i="154"/>
  <c r="J129" i="154"/>
  <c r="AK106" i="154"/>
  <c r="V61" i="154"/>
  <c r="AM108" i="154"/>
  <c r="I119" i="154"/>
  <c r="AR83" i="154"/>
  <c r="J51" i="154"/>
  <c r="W94" i="154"/>
  <c r="AS47" i="154"/>
  <c r="AO54" i="154"/>
  <c r="M85" i="154"/>
  <c r="AK131" i="154"/>
  <c r="Y192" i="154"/>
  <c r="W130" i="154"/>
  <c r="AJ178" i="154"/>
  <c r="AH79" i="154"/>
  <c r="K190" i="154"/>
  <c r="AF141" i="154"/>
  <c r="AQ139" i="154"/>
  <c r="X176" i="154"/>
  <c r="T133" i="154"/>
  <c r="AG199" i="154"/>
  <c r="AN106" i="154"/>
  <c r="AJ94" i="154"/>
  <c r="I167" i="154"/>
  <c r="AD192" i="154"/>
  <c r="AG112" i="154"/>
  <c r="AP195" i="154"/>
  <c r="AH121" i="154"/>
  <c r="W142" i="154"/>
  <c r="AL43" i="154"/>
  <c r="AP159" i="154"/>
  <c r="X92" i="154"/>
  <c r="Y52" i="154"/>
  <c r="O150" i="154"/>
  <c r="AD65" i="154"/>
  <c r="R63" i="154"/>
  <c r="W121" i="154"/>
  <c r="AC83" i="154"/>
  <c r="AB85" i="154"/>
  <c r="AA22" i="154"/>
  <c r="L119" i="154"/>
  <c r="AN62" i="154"/>
  <c r="N193" i="154"/>
  <c r="AC158" i="154"/>
  <c r="AR157" i="154"/>
  <c r="AM150" i="154"/>
  <c r="AH160" i="154"/>
  <c r="AR192" i="154"/>
  <c r="AM126" i="154"/>
  <c r="J131" i="154"/>
  <c r="AF3" i="154"/>
  <c r="Z148" i="154"/>
  <c r="AM102" i="154"/>
  <c r="Y104" i="154"/>
  <c r="I199" i="154"/>
  <c r="AB138" i="154"/>
  <c r="AS183" i="154"/>
  <c r="AK111" i="154"/>
  <c r="M171" i="154"/>
  <c r="J192" i="154"/>
  <c r="AM85" i="154"/>
  <c r="R58" i="154"/>
  <c r="AH107" i="154"/>
  <c r="I10" i="154"/>
  <c r="AA159" i="154"/>
  <c r="P102" i="154"/>
  <c r="W67" i="154"/>
  <c r="AB96" i="154"/>
  <c r="S128" i="154"/>
  <c r="T27" i="154"/>
  <c r="AL139" i="154"/>
  <c r="AT192" i="154"/>
  <c r="N166" i="154"/>
  <c r="V105" i="154"/>
  <c r="AC113" i="154"/>
  <c r="AR188" i="154"/>
  <c r="AE103" i="154"/>
  <c r="AS135" i="154"/>
  <c r="Z91" i="154"/>
  <c r="AL92" i="154"/>
  <c r="T149" i="154"/>
  <c r="S121" i="154"/>
  <c r="I125" i="154"/>
  <c r="I100" i="154"/>
  <c r="P144" i="154"/>
  <c r="Z18" i="154"/>
  <c r="X157" i="154"/>
  <c r="U86" i="154"/>
  <c r="AQ188" i="154"/>
  <c r="AC20" i="154"/>
  <c r="L153" i="154"/>
  <c r="K118" i="154"/>
  <c r="Q144" i="154"/>
  <c r="AD189" i="154"/>
  <c r="AL3" i="154"/>
  <c r="AE96" i="154"/>
  <c r="AE152" i="154"/>
  <c r="Z187" i="154"/>
  <c r="AH170" i="154"/>
  <c r="AA80" i="154"/>
  <c r="M121" i="154"/>
  <c r="K141" i="154"/>
  <c r="AL195" i="154"/>
  <c r="AD89" i="154"/>
  <c r="O164" i="154"/>
  <c r="AE181" i="154"/>
  <c r="AC68" i="154"/>
  <c r="Z120" i="154"/>
  <c r="AS110" i="154"/>
  <c r="S6" i="154"/>
  <c r="K123" i="154"/>
  <c r="L127" i="154"/>
  <c r="AK158" i="154"/>
  <c r="AD114" i="154"/>
  <c r="T197" i="154"/>
  <c r="AR132" i="154"/>
  <c r="AO71" i="154"/>
  <c r="AF117" i="154"/>
  <c r="V124" i="154"/>
  <c r="AA168" i="154"/>
  <c r="AO45" i="154"/>
  <c r="AB175" i="154"/>
  <c r="AK69" i="154"/>
  <c r="J141" i="154"/>
  <c r="J107" i="154"/>
  <c r="Y161" i="154"/>
  <c r="R202" i="154"/>
  <c r="AM174" i="154"/>
  <c r="AP135" i="154"/>
  <c r="AK194" i="154"/>
  <c r="K167" i="154"/>
  <c r="AD93" i="154"/>
  <c r="AC47" i="154"/>
  <c r="AE147" i="154"/>
  <c r="W78" i="154"/>
  <c r="AT176" i="154"/>
  <c r="AI92" i="154"/>
  <c r="Y114" i="154"/>
  <c r="AJ133" i="154"/>
  <c r="AR102" i="154"/>
  <c r="P40" i="154"/>
  <c r="AH72" i="154"/>
  <c r="AP120" i="154"/>
  <c r="W199" i="154"/>
  <c r="AR145" i="154"/>
  <c r="P77" i="154"/>
  <c r="AR88" i="154"/>
  <c r="AE144" i="154"/>
  <c r="AN188" i="154"/>
  <c r="I184" i="154"/>
  <c r="AA180" i="154"/>
  <c r="AA139" i="154"/>
  <c r="AE45" i="154"/>
  <c r="K121" i="154"/>
  <c r="AB153" i="154"/>
  <c r="O108" i="154"/>
  <c r="AH108" i="154"/>
  <c r="S86" i="154"/>
  <c r="AE123" i="154"/>
  <c r="Q89" i="154"/>
  <c r="V123" i="154"/>
  <c r="AC134" i="154"/>
  <c r="O6" i="154"/>
  <c r="L100" i="154"/>
  <c r="X148" i="154"/>
  <c r="AT132" i="154"/>
  <c r="AJ186" i="154"/>
  <c r="P171" i="154"/>
  <c r="AD103" i="154"/>
  <c r="AP110" i="154"/>
  <c r="AP162" i="154"/>
  <c r="AD101" i="154"/>
  <c r="M49" i="154"/>
  <c r="AG152" i="154"/>
  <c r="X109" i="154"/>
  <c r="I7" i="154"/>
  <c r="AE192" i="154"/>
  <c r="U139" i="154"/>
  <c r="N48" i="154"/>
  <c r="AC179" i="154"/>
  <c r="L192" i="154"/>
  <c r="AO192" i="154"/>
  <c r="U173" i="154"/>
  <c r="L168" i="154"/>
  <c r="Z44" i="154"/>
  <c r="AS175" i="154"/>
  <c r="AA119" i="154"/>
  <c r="AF185" i="154"/>
  <c r="AP78" i="154"/>
  <c r="X113" i="154"/>
  <c r="AM176" i="154"/>
  <c r="AP202" i="154"/>
  <c r="AR74" i="154"/>
  <c r="AT148" i="154"/>
  <c r="AK73" i="154"/>
  <c r="AS121" i="154"/>
  <c r="P63" i="154"/>
  <c r="V28" i="154"/>
  <c r="AC30" i="154"/>
  <c r="AO91" i="154"/>
  <c r="AH118" i="154"/>
  <c r="X20" i="154"/>
  <c r="O51" i="154"/>
  <c r="AN63" i="154"/>
  <c r="I55" i="154"/>
  <c r="AI106" i="154"/>
  <c r="R93" i="154"/>
  <c r="AB135" i="154"/>
  <c r="S49" i="154"/>
  <c r="AG171" i="154"/>
  <c r="N172" i="154"/>
  <c r="M45" i="154"/>
  <c r="K135" i="154"/>
  <c r="N202" i="154"/>
  <c r="O122" i="154"/>
  <c r="O21" i="154"/>
  <c r="AM138" i="154"/>
  <c r="AM130" i="154"/>
  <c r="AK88" i="154"/>
  <c r="U192" i="154"/>
  <c r="W117" i="154"/>
  <c r="N33" i="154"/>
  <c r="L193" i="154"/>
  <c r="I28" i="154"/>
  <c r="AD154" i="154"/>
  <c r="AP113" i="154"/>
  <c r="AR52" i="154"/>
  <c r="N76" i="154"/>
  <c r="AK175" i="154"/>
  <c r="Z131" i="154"/>
  <c r="AH66" i="154"/>
  <c r="J134" i="154"/>
  <c r="AH145" i="154"/>
  <c r="K168" i="154"/>
  <c r="Q114" i="154"/>
  <c r="AF120" i="154"/>
  <c r="AI129" i="154"/>
  <c r="AI94" i="154"/>
  <c r="AQ163" i="154"/>
  <c r="AB139" i="154"/>
  <c r="AA197" i="154"/>
  <c r="AC176" i="154"/>
  <c r="W112" i="154"/>
  <c r="AM170" i="154"/>
  <c r="T125" i="154"/>
  <c r="AC116" i="154"/>
  <c r="O127" i="154"/>
  <c r="AP176" i="154"/>
  <c r="AJ136" i="154"/>
  <c r="U165" i="154"/>
  <c r="AL68" i="154"/>
  <c r="AO154" i="154"/>
  <c r="R138" i="154"/>
  <c r="I90" i="154"/>
  <c r="U146" i="154"/>
  <c r="P31" i="154"/>
  <c r="L134" i="154"/>
  <c r="AH119" i="154"/>
  <c r="O117" i="154"/>
  <c r="L67" i="154"/>
  <c r="L191" i="154"/>
  <c r="L136" i="154"/>
  <c r="K110" i="154"/>
  <c r="I134" i="154"/>
  <c r="AO125" i="154"/>
  <c r="AQ181" i="154"/>
  <c r="AR123" i="154"/>
  <c r="L115" i="154"/>
  <c r="AT154" i="154"/>
  <c r="AH148" i="154"/>
  <c r="AE169" i="154"/>
  <c r="Q194" i="154"/>
  <c r="W176" i="154"/>
  <c r="AH166" i="154"/>
  <c r="U196" i="154"/>
  <c r="Y195" i="154"/>
  <c r="AP86" i="154"/>
  <c r="AK118" i="154"/>
  <c r="AO126" i="154"/>
  <c r="S124" i="154"/>
  <c r="AF132" i="154"/>
  <c r="Z108" i="154"/>
  <c r="W14" i="154"/>
  <c r="AA120" i="154"/>
  <c r="AK74" i="154"/>
  <c r="N94" i="154"/>
  <c r="AK110" i="154"/>
  <c r="AC198" i="154"/>
  <c r="O132" i="154"/>
  <c r="AA114" i="154"/>
  <c r="O159" i="154"/>
  <c r="AS116" i="154"/>
  <c r="AL101" i="154"/>
  <c r="AP138" i="154"/>
  <c r="AM159" i="154"/>
  <c r="AE145" i="154"/>
  <c r="AK102" i="154"/>
  <c r="AJ129" i="154"/>
  <c r="AP130" i="154"/>
  <c r="N68" i="154"/>
  <c r="S84" i="154"/>
  <c r="W119" i="154"/>
  <c r="I65" i="154"/>
  <c r="O153" i="154"/>
  <c r="X147" i="154"/>
  <c r="AA93" i="154"/>
  <c r="J161" i="154"/>
  <c r="AF164" i="154"/>
  <c r="N126" i="154"/>
  <c r="Y116" i="154"/>
  <c r="AG123" i="154"/>
  <c r="N117" i="154"/>
  <c r="Z130" i="154"/>
  <c r="T169" i="154"/>
  <c r="AD159" i="154"/>
  <c r="AB78" i="154"/>
  <c r="J165" i="154"/>
  <c r="M120" i="154"/>
  <c r="AK123" i="154"/>
  <c r="Q91" i="154"/>
  <c r="N168" i="154"/>
  <c r="J90" i="154"/>
  <c r="P114" i="154"/>
  <c r="AM10" i="154"/>
  <c r="AN92" i="154"/>
  <c r="AD177" i="154"/>
  <c r="W148" i="154"/>
  <c r="J120" i="154"/>
  <c r="AI181" i="154"/>
  <c r="O156" i="154"/>
  <c r="I166" i="154"/>
  <c r="S107" i="154"/>
  <c r="AC172" i="154"/>
  <c r="Q138" i="154"/>
  <c r="N106" i="154"/>
  <c r="Y97" i="154"/>
  <c r="AM153" i="154"/>
  <c r="AJ194" i="154"/>
  <c r="AH139" i="154"/>
  <c r="I148" i="154"/>
  <c r="T118" i="154"/>
  <c r="V162" i="154"/>
  <c r="R147" i="154"/>
  <c r="AE137" i="154"/>
  <c r="AF72" i="154"/>
  <c r="AR91" i="154"/>
  <c r="AE177" i="154"/>
  <c r="AP25" i="154"/>
  <c r="W168" i="154"/>
  <c r="S136" i="154"/>
  <c r="L164" i="154"/>
  <c r="R194" i="154"/>
  <c r="AM62" i="154"/>
  <c r="AS197" i="154"/>
  <c r="AN182" i="154"/>
  <c r="AT187" i="154"/>
  <c r="AG94" i="154"/>
  <c r="AC131" i="154"/>
  <c r="L133" i="154"/>
  <c r="M147" i="154"/>
  <c r="AQ160" i="154"/>
  <c r="M122" i="154"/>
  <c r="L117" i="154"/>
  <c r="P111" i="154"/>
  <c r="AI168" i="154"/>
  <c r="AP157" i="154"/>
  <c r="K122" i="154"/>
  <c r="U140" i="154"/>
  <c r="AJ140" i="154"/>
  <c r="R131" i="154"/>
  <c r="AT158" i="154"/>
  <c r="I82" i="154"/>
  <c r="AK173" i="154"/>
  <c r="T78" i="154"/>
  <c r="AC192" i="154"/>
  <c r="Z56" i="154"/>
  <c r="L163" i="154"/>
  <c r="AP103" i="154"/>
  <c r="AG143" i="154"/>
  <c r="AE98" i="154"/>
  <c r="S126" i="154"/>
  <c r="AH113" i="154"/>
  <c r="Z51" i="154"/>
  <c r="U166" i="154"/>
  <c r="R128" i="154"/>
  <c r="I108" i="154"/>
  <c r="I178" i="154"/>
  <c r="AP74" i="154"/>
  <c r="I145" i="154"/>
  <c r="X154" i="154"/>
  <c r="M146" i="154"/>
  <c r="AJ175" i="154"/>
  <c r="T198" i="154"/>
  <c r="AG37" i="154"/>
  <c r="AN125" i="154"/>
  <c r="AI145" i="154"/>
  <c r="AE84" i="154"/>
  <c r="N174" i="154"/>
  <c r="AT41" i="154"/>
  <c r="AT184" i="154"/>
  <c r="K180" i="154"/>
  <c r="Z110" i="154"/>
  <c r="R112" i="154"/>
  <c r="N70" i="154"/>
  <c r="AD87" i="154"/>
  <c r="AC37" i="154"/>
  <c r="AI53" i="154"/>
  <c r="AO93" i="154"/>
  <c r="AK80" i="154"/>
  <c r="AG57" i="154"/>
  <c r="AC114" i="154"/>
  <c r="O84" i="154"/>
  <c r="Q14" i="154"/>
  <c r="Z24" i="154"/>
  <c r="Z55" i="154"/>
  <c r="AM77" i="154"/>
  <c r="T56" i="154"/>
  <c r="AD150" i="154"/>
  <c r="X121" i="154"/>
  <c r="Y35" i="154"/>
  <c r="X119" i="154"/>
  <c r="AK140" i="154"/>
  <c r="AF68" i="154"/>
  <c r="L71" i="154"/>
  <c r="AP112" i="154"/>
  <c r="AH52" i="154"/>
  <c r="AN108" i="154"/>
  <c r="AN138" i="154"/>
  <c r="N127" i="154"/>
  <c r="AR107" i="154"/>
  <c r="L83" i="154"/>
  <c r="U133" i="154"/>
  <c r="AR131" i="154"/>
  <c r="AT44" i="154"/>
  <c r="AP178" i="154"/>
  <c r="W123" i="154"/>
  <c r="J72" i="154"/>
  <c r="AN16" i="154"/>
  <c r="AM98" i="154"/>
  <c r="AN93" i="154"/>
  <c r="X101" i="154"/>
  <c r="L118" i="154"/>
  <c r="T57" i="154"/>
  <c r="N51" i="154"/>
  <c r="J20" i="154"/>
  <c r="AR141" i="154"/>
  <c r="AJ160" i="154"/>
  <c r="K109" i="154"/>
  <c r="K89" i="154"/>
  <c r="AC167" i="154"/>
  <c r="Y174" i="154"/>
  <c r="AB197" i="154"/>
  <c r="AI160" i="154"/>
  <c r="J201" i="154"/>
  <c r="V110" i="154"/>
  <c r="AR113" i="154"/>
  <c r="U176" i="154"/>
  <c r="AK132" i="154"/>
  <c r="AT120" i="154"/>
  <c r="L98" i="154"/>
  <c r="T163" i="154"/>
  <c r="AA199" i="154"/>
  <c r="AE30" i="154"/>
  <c r="AL98" i="154"/>
  <c r="U29" i="154"/>
  <c r="AG125" i="154"/>
  <c r="AE67" i="154"/>
  <c r="P176" i="154"/>
  <c r="N197" i="154"/>
  <c r="Q59" i="154"/>
  <c r="AO47" i="154"/>
  <c r="U90" i="154"/>
  <c r="AK134" i="154"/>
  <c r="L65" i="154"/>
  <c r="AO107" i="154"/>
  <c r="T126" i="154"/>
  <c r="AQ121" i="154"/>
  <c r="M131" i="154"/>
  <c r="I85" i="154"/>
  <c r="AN163" i="154"/>
  <c r="AK144" i="154"/>
  <c r="AN177" i="154"/>
  <c r="AN60" i="154"/>
  <c r="AT76" i="154"/>
  <c r="K131" i="154"/>
  <c r="V176" i="154"/>
  <c r="AJ135" i="154"/>
  <c r="AL111" i="154"/>
  <c r="AC87" i="154"/>
  <c r="AJ110" i="154"/>
  <c r="M116" i="154"/>
  <c r="AD132" i="154"/>
  <c r="AM186" i="154"/>
  <c r="K137" i="154"/>
  <c r="U135" i="154"/>
  <c r="AM135" i="154"/>
  <c r="AA92" i="154"/>
  <c r="N107" i="154"/>
  <c r="AP189" i="154"/>
  <c r="AE141" i="154"/>
  <c r="R87" i="154"/>
  <c r="AQ67" i="154"/>
  <c r="AD140" i="154"/>
  <c r="AJ26" i="154"/>
  <c r="Q127" i="154"/>
  <c r="AR80" i="154"/>
  <c r="AN174" i="154"/>
  <c r="K151" i="154"/>
  <c r="AA152" i="154"/>
  <c r="K104" i="154"/>
  <c r="U122" i="154"/>
  <c r="L172" i="154"/>
  <c r="AE61" i="154"/>
  <c r="AL151" i="154"/>
  <c r="V202" i="154"/>
  <c r="AL171" i="154"/>
  <c r="Q130" i="154"/>
  <c r="R82" i="154"/>
  <c r="L121" i="154"/>
  <c r="AQ201" i="154"/>
  <c r="AE190" i="154"/>
  <c r="AK148" i="154"/>
  <c r="U102" i="154"/>
  <c r="AR127" i="154"/>
  <c r="L42" i="154"/>
  <c r="AT6" i="154"/>
  <c r="L62" i="154"/>
  <c r="AG109" i="154"/>
  <c r="AN73" i="154"/>
  <c r="W114" i="154"/>
  <c r="AH123" i="154"/>
  <c r="U182" i="154"/>
  <c r="AL86" i="154"/>
  <c r="P128" i="154"/>
  <c r="S112" i="154"/>
  <c r="AS101" i="154"/>
  <c r="AS100" i="154"/>
  <c r="Y133" i="154"/>
  <c r="R143" i="154"/>
  <c r="R142" i="154"/>
  <c r="W181" i="154"/>
  <c r="AF172" i="154"/>
  <c r="N60" i="154"/>
  <c r="S131" i="154"/>
  <c r="Y110" i="154"/>
  <c r="AI157" i="154"/>
  <c r="S50" i="154"/>
  <c r="Y152" i="154"/>
  <c r="AG114" i="154"/>
  <c r="AO137" i="154"/>
  <c r="J137" i="154"/>
  <c r="I29" i="154"/>
  <c r="AF159" i="154"/>
  <c r="W97" i="154"/>
  <c r="X172" i="154"/>
  <c r="T90" i="154"/>
  <c r="R129" i="154"/>
  <c r="AK84" i="154"/>
  <c r="AI188" i="154"/>
  <c r="AO33" i="154"/>
  <c r="AE90" i="154"/>
  <c r="W93" i="154"/>
  <c r="AD178" i="154"/>
  <c r="Y126" i="154"/>
  <c r="R173" i="154"/>
  <c r="Q129" i="154"/>
  <c r="V174" i="154"/>
  <c r="Z103" i="154"/>
  <c r="AF195" i="154"/>
  <c r="AR49" i="154"/>
  <c r="R102" i="154"/>
  <c r="AI147" i="154"/>
  <c r="AA94" i="154"/>
  <c r="S27" i="154"/>
  <c r="W111" i="154"/>
  <c r="J151" i="154"/>
  <c r="J150" i="154"/>
  <c r="N38" i="154"/>
  <c r="AK156" i="154"/>
  <c r="AB167" i="154"/>
  <c r="AA149" i="154"/>
  <c r="W42" i="154"/>
  <c r="P81" i="154"/>
  <c r="O116" i="154"/>
  <c r="AF167" i="154"/>
  <c r="M140" i="154"/>
  <c r="AJ199" i="154"/>
  <c r="W116" i="154"/>
  <c r="AK121" i="154"/>
  <c r="AP77" i="154"/>
  <c r="O65" i="154"/>
  <c r="M142" i="154"/>
  <c r="AQ138" i="154"/>
  <c r="AM195" i="154"/>
  <c r="AB195" i="154"/>
  <c r="Z197" i="154"/>
  <c r="AC122" i="154"/>
  <c r="S104" i="154"/>
  <c r="AE166" i="154"/>
  <c r="AQ125" i="154"/>
  <c r="AR140" i="154"/>
  <c r="AF165" i="154"/>
  <c r="Z146" i="154"/>
  <c r="AF193" i="154"/>
  <c r="AK136" i="154"/>
  <c r="AQ192" i="154"/>
  <c r="AS66" i="154"/>
  <c r="T67" i="154"/>
  <c r="AF115" i="154"/>
  <c r="AO63" i="154"/>
  <c r="I91" i="154"/>
  <c r="AL154" i="154"/>
  <c r="M167" i="154"/>
  <c r="AK154" i="154"/>
  <c r="AR15" i="154"/>
  <c r="AT43" i="154"/>
  <c r="AC170" i="154"/>
  <c r="AG201" i="154"/>
  <c r="AJ138" i="154"/>
  <c r="AO119" i="154"/>
  <c r="AI22" i="154"/>
  <c r="I115" i="154"/>
  <c r="N87" i="154"/>
  <c r="AG162" i="154"/>
  <c r="AD163" i="154"/>
  <c r="T141" i="154"/>
  <c r="X164" i="154"/>
  <c r="L99" i="154"/>
  <c r="AR26" i="154"/>
  <c r="AN148" i="154"/>
  <c r="AO24" i="154"/>
  <c r="AT162" i="154"/>
  <c r="Z150" i="154"/>
  <c r="AA131" i="154"/>
  <c r="AE93" i="154"/>
  <c r="AT137" i="154"/>
  <c r="AT66" i="154"/>
  <c r="AQ90" i="154"/>
  <c r="AB185" i="154"/>
  <c r="AM160" i="154"/>
  <c r="AB34" i="154"/>
  <c r="AL192" i="154"/>
  <c r="O140" i="154"/>
  <c r="AD190" i="154"/>
  <c r="Y176" i="154"/>
  <c r="AQ132" i="154"/>
  <c r="Z142" i="154"/>
  <c r="AT173" i="154"/>
  <c r="AH98" i="154"/>
  <c r="AK172" i="154"/>
  <c r="AS128" i="154"/>
  <c r="AJ180" i="154"/>
  <c r="AF88" i="154"/>
  <c r="AP95" i="154"/>
  <c r="AE100" i="154"/>
  <c r="Q166" i="154"/>
  <c r="AP186" i="154"/>
  <c r="AR160" i="154"/>
  <c r="X30" i="154"/>
  <c r="U12" i="154"/>
  <c r="AP94" i="154"/>
  <c r="AS106" i="154"/>
  <c r="P69" i="154"/>
  <c r="AI4" i="154"/>
  <c r="AT52" i="154"/>
  <c r="AE85" i="154"/>
  <c r="T44" i="154"/>
  <c r="J80" i="154"/>
  <c r="AH32" i="154"/>
  <c r="P174" i="154"/>
  <c r="AE92" i="154"/>
  <c r="AL158" i="154"/>
  <c r="AS81" i="154"/>
  <c r="AF152" i="154"/>
  <c r="AS167" i="154"/>
  <c r="S43" i="154"/>
  <c r="Z93" i="154"/>
  <c r="AA57" i="154"/>
  <c r="Y107" i="154"/>
  <c r="S185" i="154"/>
  <c r="AL168" i="154"/>
  <c r="AT160" i="154"/>
  <c r="I68" i="154"/>
  <c r="V32" i="154"/>
  <c r="AL114" i="154"/>
  <c r="X84" i="154"/>
  <c r="J74" i="154"/>
  <c r="V190" i="154"/>
  <c r="AB184" i="154"/>
  <c r="Q132" i="154"/>
  <c r="AM151" i="154"/>
  <c r="AS90" i="154"/>
  <c r="AK104" i="154"/>
  <c r="AR92" i="154"/>
  <c r="AD166" i="154"/>
  <c r="S109" i="154"/>
  <c r="AL21" i="154"/>
  <c r="AM12" i="154"/>
  <c r="Z97" i="154"/>
  <c r="AL137" i="154"/>
  <c r="V188" i="154"/>
  <c r="AD88" i="154"/>
  <c r="X99" i="154"/>
  <c r="AA68" i="154"/>
  <c r="AE72" i="154"/>
  <c r="AJ79" i="154"/>
  <c r="J15" i="154"/>
  <c r="Y149" i="154"/>
  <c r="M144" i="154"/>
  <c r="AK161" i="154"/>
  <c r="AE78" i="154"/>
  <c r="AQ88" i="154"/>
  <c r="M200" i="154"/>
  <c r="AK202" i="154"/>
  <c r="AA113" i="154"/>
  <c r="AN202" i="154"/>
  <c r="AG159" i="154"/>
  <c r="L12" i="154"/>
  <c r="O16" i="154"/>
  <c r="S75" i="154"/>
  <c r="J124" i="154"/>
  <c r="J146" i="154"/>
  <c r="Q150" i="154"/>
  <c r="J118" i="154"/>
  <c r="AQ170" i="154"/>
  <c r="O82" i="154"/>
  <c r="AA63" i="154"/>
  <c r="AM157" i="154"/>
  <c r="AO89" i="154"/>
  <c r="Y120" i="154"/>
  <c r="M155" i="154"/>
  <c r="L78" i="154"/>
  <c r="J102" i="154"/>
  <c r="Y118" i="154"/>
  <c r="Q121" i="154"/>
  <c r="U154" i="154"/>
  <c r="AI161" i="154"/>
  <c r="O47" i="154"/>
  <c r="AD167" i="154"/>
  <c r="AJ111" i="154"/>
  <c r="S163" i="154"/>
  <c r="AI187" i="154"/>
  <c r="L144" i="154"/>
  <c r="U163" i="154"/>
  <c r="W146" i="154"/>
  <c r="O62" i="154"/>
  <c r="S138" i="154"/>
  <c r="Y64" i="154"/>
  <c r="T88" i="154"/>
  <c r="AH62" i="154"/>
  <c r="AQ119" i="154"/>
  <c r="AL140" i="154"/>
  <c r="Z54" i="154"/>
  <c r="I111" i="154"/>
  <c r="AP191" i="154"/>
  <c r="Z21" i="154"/>
  <c r="AP132" i="154"/>
  <c r="Z202" i="154"/>
  <c r="T97" i="154"/>
  <c r="AK162" i="154"/>
  <c r="AA79" i="154"/>
  <c r="AE107" i="154"/>
  <c r="AE180" i="154"/>
  <c r="AO115" i="154"/>
  <c r="N191" i="154"/>
  <c r="AT118" i="154"/>
  <c r="Y186" i="154"/>
  <c r="AN180" i="154"/>
  <c r="Q143" i="154"/>
  <c r="Z170" i="154"/>
  <c r="I87" i="154"/>
  <c r="J132" i="154"/>
  <c r="AB183" i="154"/>
  <c r="AJ181" i="154"/>
  <c r="X98" i="154"/>
  <c r="AK165" i="154"/>
  <c r="K173" i="154"/>
  <c r="X196" i="154"/>
  <c r="M183" i="154"/>
  <c r="Y63" i="154"/>
  <c r="V78" i="154"/>
  <c r="AM70" i="154"/>
  <c r="Y185" i="154"/>
  <c r="K166" i="154"/>
  <c r="Y73" i="154"/>
  <c r="Y89" i="154"/>
  <c r="N138" i="154"/>
  <c r="Z99" i="154"/>
  <c r="J125" i="154"/>
  <c r="I76" i="154"/>
  <c r="K140" i="154"/>
  <c r="AH111" i="154"/>
  <c r="M93" i="154"/>
  <c r="S166" i="154"/>
  <c r="AN129" i="154"/>
  <c r="AR114" i="154"/>
  <c r="R171" i="154"/>
  <c r="AT164" i="154"/>
  <c r="P134" i="154"/>
  <c r="AC191" i="154"/>
  <c r="AD125" i="154"/>
  <c r="AH150" i="154"/>
  <c r="AK126" i="154"/>
  <c r="R180" i="154"/>
  <c r="X189" i="154"/>
  <c r="AF108" i="154"/>
  <c r="AS131" i="154"/>
  <c r="AQ91" i="154"/>
  <c r="AS191" i="154"/>
  <c r="Y145" i="154"/>
  <c r="AK98" i="154"/>
  <c r="AS41" i="154"/>
  <c r="N183" i="154"/>
  <c r="AR146" i="154"/>
  <c r="AI196" i="154"/>
  <c r="I170" i="154"/>
  <c r="AP172" i="154"/>
  <c r="J94" i="154"/>
  <c r="M193" i="154"/>
  <c r="O172" i="154"/>
  <c r="AE66" i="154"/>
  <c r="AO167" i="154"/>
  <c r="AR161" i="154"/>
  <c r="AM154" i="154"/>
  <c r="AJ114" i="154"/>
  <c r="AE148" i="154"/>
  <c r="AF74" i="154"/>
  <c r="V148" i="154"/>
  <c r="L110" i="154"/>
  <c r="K95" i="154"/>
  <c r="AK176" i="154"/>
  <c r="U197" i="154"/>
  <c r="S193" i="154"/>
  <c r="AF166" i="154"/>
  <c r="AP144" i="154"/>
  <c r="AA143" i="154"/>
  <c r="T136" i="154"/>
  <c r="S92" i="154"/>
  <c r="Q90" i="154"/>
  <c r="AN132" i="154"/>
  <c r="AN183" i="154"/>
  <c r="T154" i="154"/>
  <c r="AM183" i="154"/>
  <c r="W5" i="154"/>
  <c r="N135" i="154"/>
  <c r="AJ66" i="154"/>
  <c r="V163" i="154"/>
  <c r="AI189" i="154"/>
  <c r="AG156" i="154"/>
  <c r="K92" i="154"/>
  <c r="AH76" i="154"/>
  <c r="AM59" i="154"/>
  <c r="L86" i="154"/>
  <c r="AB49" i="154"/>
  <c r="T58" i="154"/>
  <c r="R28" i="154"/>
  <c r="AR144" i="154"/>
  <c r="Z85" i="154"/>
  <c r="P195" i="154"/>
  <c r="AF111" i="154"/>
  <c r="S132" i="154"/>
  <c r="P30" i="154"/>
  <c r="AM136" i="154"/>
  <c r="O26" i="154"/>
  <c r="AJ132" i="154"/>
  <c r="Y146" i="154"/>
  <c r="M68" i="154"/>
  <c r="X135" i="154"/>
  <c r="AL50" i="154"/>
  <c r="P35" i="154"/>
  <c r="T182" i="154"/>
  <c r="AT113" i="154"/>
  <c r="S134" i="154"/>
  <c r="AH153" i="154"/>
  <c r="AR194" i="154"/>
  <c r="AT87" i="154"/>
  <c r="Q139" i="154"/>
  <c r="O174" i="154"/>
  <c r="T123" i="154"/>
  <c r="AC27" i="154"/>
  <c r="O166" i="154"/>
  <c r="Y136" i="154"/>
  <c r="I61" i="154"/>
  <c r="X107" i="154"/>
  <c r="AC109" i="154"/>
  <c r="AQ140" i="154"/>
  <c r="R89" i="154"/>
  <c r="AO147" i="154"/>
  <c r="R200" i="154"/>
  <c r="AF149" i="154"/>
  <c r="V168" i="154"/>
  <c r="I127" i="154"/>
  <c r="N170" i="154"/>
  <c r="I118" i="154"/>
  <c r="AR168" i="154"/>
  <c r="AQ60" i="154"/>
  <c r="S165" i="154"/>
  <c r="R151" i="154"/>
  <c r="X149" i="154"/>
  <c r="AD107" i="154"/>
  <c r="Z126" i="154"/>
  <c r="AJ171" i="154"/>
  <c r="L188" i="154"/>
  <c r="AG175" i="154"/>
  <c r="AR142" i="154"/>
  <c r="AG170" i="154"/>
  <c r="L104" i="154"/>
  <c r="AE115" i="154"/>
  <c r="AP171" i="154"/>
  <c r="AQ95" i="154"/>
  <c r="AI136" i="154"/>
  <c r="U152" i="154"/>
  <c r="W150" i="154"/>
  <c r="M82" i="154"/>
  <c r="O195" i="154"/>
  <c r="X89" i="154"/>
  <c r="T83" i="154"/>
  <c r="I122" i="154"/>
  <c r="AN143" i="154"/>
  <c r="AE153" i="154"/>
  <c r="AO187" i="154"/>
  <c r="AJ147" i="154"/>
  <c r="J22" i="154"/>
  <c r="M163" i="154"/>
  <c r="Z161" i="154"/>
  <c r="AD199" i="154"/>
  <c r="W104" i="154"/>
  <c r="AO112" i="154"/>
  <c r="AR129" i="154"/>
  <c r="U72" i="154"/>
  <c r="X161" i="154"/>
  <c r="J194" i="154"/>
  <c r="AT190" i="154"/>
  <c r="L123" i="154"/>
  <c r="V157" i="154"/>
  <c r="Y169" i="154"/>
  <c r="M177" i="154"/>
  <c r="AJ128" i="154"/>
  <c r="AQ153" i="154"/>
  <c r="W164" i="154"/>
  <c r="Q146" i="154"/>
  <c r="R188" i="154"/>
  <c r="AI164" i="154"/>
  <c r="AO149" i="154"/>
  <c r="U155" i="154"/>
  <c r="AG185" i="154"/>
  <c r="AG186" i="154"/>
  <c r="T153" i="154"/>
  <c r="W126" i="154"/>
  <c r="AB200" i="154"/>
  <c r="AL124" i="154"/>
  <c r="L177" i="154"/>
  <c r="AC171" i="154"/>
  <c r="X152" i="154"/>
  <c r="AT143" i="154"/>
  <c r="AJ108" i="154"/>
  <c r="AK192" i="154"/>
  <c r="T110" i="154"/>
  <c r="O144" i="154"/>
  <c r="AN164" i="154"/>
  <c r="W170" i="154"/>
  <c r="K171" i="154"/>
  <c r="AR75" i="154"/>
  <c r="AL178" i="154"/>
  <c r="K172" i="154"/>
  <c r="AI91" i="154"/>
  <c r="R144" i="154"/>
  <c r="AP175" i="154"/>
  <c r="AT163" i="154"/>
  <c r="T158" i="154"/>
  <c r="X131" i="154"/>
  <c r="AM145" i="154"/>
  <c r="X174" i="154"/>
  <c r="Z185" i="154"/>
  <c r="K159" i="154"/>
  <c r="W171" i="154"/>
  <c r="S150" i="154"/>
  <c r="AD195" i="154"/>
  <c r="AA137" i="154"/>
  <c r="AM161" i="154"/>
  <c r="AG145" i="154"/>
  <c r="U143" i="154"/>
  <c r="K194" i="154"/>
  <c r="Y115" i="154"/>
  <c r="AH73" i="154"/>
  <c r="AO98" i="154"/>
  <c r="AD164" i="154"/>
  <c r="P188" i="154"/>
  <c r="AP60" i="154"/>
  <c r="AF198" i="154"/>
  <c r="O177" i="154"/>
  <c r="AP196" i="154"/>
  <c r="K144" i="154"/>
  <c r="AC126" i="154"/>
  <c r="T138" i="154"/>
  <c r="AS124" i="154"/>
  <c r="AN112" i="154"/>
  <c r="Z95" i="154"/>
  <c r="AE162" i="154"/>
  <c r="Y157" i="154"/>
  <c r="J198" i="154"/>
  <c r="AT99" i="154"/>
  <c r="T105" i="154"/>
  <c r="AC141" i="154"/>
  <c r="AM168" i="154"/>
  <c r="AC166" i="154"/>
  <c r="T143" i="154"/>
  <c r="K150" i="154"/>
  <c r="T128" i="154"/>
  <c r="J184" i="154"/>
  <c r="N151" i="154"/>
  <c r="N200" i="154"/>
  <c r="AK197" i="154"/>
  <c r="I140" i="154"/>
  <c r="M161" i="154"/>
  <c r="AQ142" i="154"/>
  <c r="AE75" i="154"/>
  <c r="U156" i="154"/>
  <c r="AN141" i="154"/>
  <c r="AT134" i="154"/>
  <c r="Y83" i="154"/>
  <c r="AD161" i="154"/>
  <c r="AM181" i="154"/>
  <c r="N176" i="154"/>
  <c r="U169" i="154"/>
  <c r="T124" i="154"/>
  <c r="P129" i="154"/>
  <c r="AE71" i="154"/>
  <c r="Y163" i="154"/>
  <c r="AN3" i="154"/>
  <c r="R85" i="154"/>
  <c r="AN154" i="154"/>
  <c r="AL189" i="154"/>
  <c r="V198" i="154"/>
  <c r="AG191" i="154"/>
  <c r="AI202" i="154"/>
  <c r="AI192" i="154"/>
  <c r="X165" i="154"/>
  <c r="I176" i="154"/>
  <c r="W162" i="154"/>
  <c r="J159" i="154"/>
  <c r="AC175" i="154"/>
  <c r="AQ169" i="154"/>
  <c r="AH168" i="154"/>
  <c r="O100" i="154"/>
  <c r="AD176" i="154"/>
  <c r="AF196" i="154"/>
  <c r="Q164" i="154"/>
  <c r="AI38" i="154"/>
  <c r="AH103" i="154"/>
  <c r="AO116" i="154"/>
  <c r="W141" i="154"/>
  <c r="AF201" i="154"/>
  <c r="AA176" i="154"/>
  <c r="AH195" i="154"/>
  <c r="AI170" i="154"/>
  <c r="L176" i="154"/>
  <c r="AH201" i="154"/>
  <c r="M123" i="154"/>
  <c r="K198" i="154"/>
  <c r="O169" i="154"/>
  <c r="AC163" i="154"/>
  <c r="AO170" i="154"/>
  <c r="AK58" i="154"/>
  <c r="AC82" i="154"/>
  <c r="W44" i="154"/>
  <c r="V115" i="154"/>
  <c r="AN128" i="154"/>
  <c r="O64" i="154"/>
  <c r="J33" i="154"/>
  <c r="AD145" i="154"/>
  <c r="Y128" i="154"/>
  <c r="K94" i="154"/>
  <c r="AM127" i="154"/>
  <c r="J65" i="154"/>
  <c r="W145" i="154"/>
  <c r="AJ190" i="154"/>
  <c r="AI162" i="154"/>
  <c r="T69" i="154"/>
  <c r="L72" i="154"/>
  <c r="AC124" i="154"/>
  <c r="AA161" i="154"/>
  <c r="Z181" i="154"/>
  <c r="W129" i="154"/>
  <c r="Z166" i="154"/>
  <c r="J139" i="154"/>
  <c r="AB66" i="154"/>
  <c r="I79" i="154"/>
  <c r="Y106" i="154"/>
  <c r="N177" i="154"/>
  <c r="J171" i="154"/>
  <c r="AO175" i="154"/>
  <c r="AM196" i="154"/>
  <c r="AS194" i="154"/>
  <c r="AQ111" i="154"/>
  <c r="J61" i="154"/>
  <c r="AA74" i="154"/>
  <c r="AD62" i="154"/>
  <c r="W125" i="154"/>
  <c r="AK143" i="154"/>
  <c r="AI199" i="154"/>
  <c r="AD85" i="154"/>
  <c r="AO151" i="154"/>
  <c r="T162" i="154"/>
  <c r="AN114" i="154"/>
  <c r="AL112" i="154"/>
  <c r="N154" i="154"/>
  <c r="AA198" i="154"/>
  <c r="AR147" i="154"/>
  <c r="L68" i="154"/>
  <c r="AO202" i="154"/>
  <c r="AC108" i="154"/>
  <c r="N84" i="154"/>
  <c r="AI138" i="154"/>
  <c r="AM55" i="154"/>
  <c r="AR55" i="154"/>
  <c r="AH147" i="154"/>
  <c r="AK112" i="154"/>
  <c r="Y43" i="154"/>
  <c r="S182" i="154"/>
  <c r="AR134" i="154"/>
  <c r="L58" i="154"/>
  <c r="W178" i="154"/>
  <c r="J122" i="154"/>
  <c r="AT121" i="154"/>
  <c r="M194" i="154"/>
  <c r="J123" i="154"/>
  <c r="AO128" i="154"/>
  <c r="AH152" i="154"/>
  <c r="AM56" i="154"/>
  <c r="AF182" i="154"/>
  <c r="I147" i="154"/>
  <c r="AM198" i="154"/>
  <c r="AP65" i="154"/>
  <c r="AE110" i="154"/>
  <c r="AK152" i="154"/>
  <c r="L138" i="154"/>
  <c r="T145" i="154"/>
  <c r="AF31" i="154"/>
  <c r="Z112" i="154"/>
  <c r="AK93" i="154"/>
  <c r="AF79" i="154"/>
  <c r="AN194" i="154"/>
  <c r="AL108" i="154"/>
  <c r="AA196" i="154"/>
  <c r="R119" i="154"/>
  <c r="N152" i="154"/>
  <c r="V184" i="154"/>
  <c r="J193" i="154"/>
  <c r="Z179" i="154"/>
  <c r="AH95" i="154"/>
  <c r="O98" i="154"/>
  <c r="J190" i="154"/>
  <c r="AG176" i="154"/>
  <c r="V156" i="154"/>
  <c r="R185" i="154"/>
  <c r="W3" i="154"/>
  <c r="AP3" i="154"/>
  <c r="AM139" i="154"/>
  <c r="AN189" i="154"/>
  <c r="AT167" i="154"/>
  <c r="T188" i="154"/>
  <c r="J148" i="154"/>
  <c r="J167" i="154"/>
  <c r="AK178" i="154"/>
  <c r="AG111" i="154"/>
  <c r="AO136" i="154"/>
  <c r="AC97" i="154"/>
  <c r="W173" i="154"/>
  <c r="M141" i="154"/>
  <c r="L154" i="154"/>
  <c r="M128" i="154"/>
  <c r="N118" i="154"/>
  <c r="AK167" i="154"/>
  <c r="K134" i="154"/>
  <c r="J181" i="154"/>
  <c r="S175" i="154"/>
  <c r="AT174" i="154"/>
  <c r="J153" i="154"/>
  <c r="AF188" i="154"/>
  <c r="W143" i="154"/>
  <c r="J186" i="154"/>
  <c r="AR181" i="154"/>
  <c r="AL196" i="154"/>
  <c r="Q100" i="154"/>
  <c r="P141" i="154"/>
  <c r="Q151" i="154"/>
  <c r="AS161" i="154"/>
  <c r="AN173" i="154"/>
  <c r="AC178" i="154"/>
  <c r="X180" i="154"/>
  <c r="Y182" i="154"/>
  <c r="W52" i="154"/>
  <c r="AN185" i="154"/>
  <c r="AA172" i="154"/>
  <c r="AT189" i="154"/>
  <c r="AN87" i="154"/>
  <c r="J200" i="154"/>
  <c r="AJ172" i="154"/>
  <c r="J71" i="154"/>
  <c r="N104" i="154"/>
  <c r="M124" i="154"/>
  <c r="AB144" i="154"/>
  <c r="R186" i="154"/>
  <c r="AQ144" i="154"/>
  <c r="AE149" i="154"/>
  <c r="Q184" i="154"/>
  <c r="U202" i="154"/>
  <c r="V101" i="154"/>
  <c r="AA184" i="154"/>
  <c r="M135" i="154"/>
  <c r="AT181" i="154"/>
  <c r="Q163" i="154"/>
  <c r="AB149" i="154"/>
  <c r="T164" i="154"/>
  <c r="AJ156" i="154"/>
  <c r="AB117" i="154"/>
  <c r="AP201" i="154"/>
  <c r="AR174" i="154"/>
  <c r="N196" i="154"/>
  <c r="AM3" i="154"/>
  <c r="V199" i="154"/>
  <c r="AM188" i="154"/>
  <c r="V143" i="154"/>
  <c r="S158" i="154"/>
  <c r="K75" i="154"/>
  <c r="P147" i="154"/>
  <c r="AH133" i="154"/>
  <c r="AA26" i="154"/>
  <c r="AL135" i="154"/>
  <c r="AH90" i="154"/>
  <c r="R168" i="154"/>
  <c r="AM191" i="154"/>
  <c r="V172" i="154"/>
  <c r="I202" i="154"/>
  <c r="L162" i="154"/>
  <c r="AR179" i="154"/>
  <c r="I190" i="154"/>
  <c r="AT171" i="154"/>
  <c r="AP190" i="154"/>
  <c r="AN158" i="154"/>
  <c r="AS198" i="154"/>
  <c r="O173" i="154"/>
  <c r="AL69" i="154"/>
  <c r="AG148" i="154"/>
  <c r="T160" i="154"/>
  <c r="AO110" i="154"/>
  <c r="AT168" i="154"/>
  <c r="AL190" i="154"/>
  <c r="R69" i="154"/>
  <c r="AN111" i="154"/>
  <c r="AF177" i="154"/>
  <c r="AR148" i="154"/>
  <c r="X162" i="154"/>
  <c r="AD57" i="154"/>
  <c r="J92" i="154"/>
  <c r="N134" i="154"/>
  <c r="N65" i="154"/>
  <c r="AA31" i="154"/>
  <c r="AA129" i="154"/>
  <c r="Q102" i="154"/>
  <c r="I101" i="154"/>
  <c r="O147" i="154"/>
  <c r="X139" i="154"/>
  <c r="AC71" i="154"/>
  <c r="I197" i="154"/>
  <c r="J128" i="154"/>
  <c r="K124" i="154"/>
  <c r="AF138" i="154"/>
  <c r="N31" i="154"/>
  <c r="K81" i="154"/>
  <c r="AB137" i="154"/>
  <c r="L200" i="154"/>
  <c r="I128" i="154"/>
  <c r="I177" i="154"/>
  <c r="T130" i="154"/>
  <c r="AE198" i="154"/>
  <c r="AG98" i="154"/>
  <c r="AF147" i="154"/>
  <c r="R78" i="154"/>
  <c r="AI190" i="154"/>
  <c r="K3" i="154"/>
  <c r="M3" i="154"/>
  <c r="AG62" i="154"/>
  <c r="Y26" i="154"/>
  <c r="V194" i="154"/>
  <c r="L107" i="154"/>
  <c r="AN123" i="154"/>
  <c r="O160" i="154"/>
  <c r="O184" i="154"/>
  <c r="S141" i="154"/>
  <c r="L97" i="154"/>
  <c r="AN199" i="154"/>
  <c r="V120" i="154"/>
  <c r="AN79" i="154"/>
  <c r="L181" i="154"/>
  <c r="L196" i="154"/>
  <c r="AM133" i="154"/>
  <c r="X187" i="154"/>
  <c r="AL93" i="154"/>
  <c r="AM75" i="154"/>
  <c r="T3" i="154"/>
  <c r="AE108" i="154"/>
  <c r="AT125" i="154"/>
  <c r="AI77" i="154"/>
  <c r="V69" i="154"/>
  <c r="AM106" i="154"/>
  <c r="AB55" i="154"/>
  <c r="AJ99" i="154"/>
  <c r="AR136" i="154"/>
  <c r="AC156" i="154"/>
  <c r="AN115" i="154"/>
  <c r="AP177" i="154"/>
  <c r="T117" i="154"/>
  <c r="AF33" i="154"/>
  <c r="AI139" i="154"/>
  <c r="P140" i="154"/>
  <c r="U16" i="154"/>
  <c r="N82" i="154"/>
  <c r="AQ82" i="154"/>
  <c r="AR128" i="154"/>
  <c r="AT79" i="154"/>
  <c r="Y141" i="154"/>
  <c r="N139" i="154"/>
  <c r="K53" i="154"/>
  <c r="AR86" i="154"/>
  <c r="AI165" i="154"/>
  <c r="W149" i="154"/>
  <c r="AQ61" i="154"/>
  <c r="AE195" i="154"/>
  <c r="V75" i="154"/>
  <c r="V178" i="154"/>
  <c r="AO199" i="154"/>
  <c r="AS150" i="154"/>
  <c r="AC196" i="154"/>
  <c r="O199" i="154"/>
  <c r="AP126" i="154"/>
  <c r="AJ197" i="154"/>
  <c r="X150" i="154"/>
  <c r="W113" i="154"/>
  <c r="AM178" i="154"/>
  <c r="M202" i="154"/>
  <c r="O189" i="154"/>
  <c r="AA175" i="154"/>
  <c r="AS185" i="154"/>
  <c r="AD186" i="154"/>
  <c r="AK160" i="154"/>
  <c r="AA150" i="154"/>
  <c r="U175" i="154"/>
  <c r="AN152" i="154"/>
  <c r="O179" i="154"/>
  <c r="AS78" i="154"/>
  <c r="AQ118" i="154"/>
  <c r="AP128" i="154"/>
  <c r="AK133" i="154"/>
  <c r="AR195" i="154"/>
  <c r="AJ195" i="154"/>
  <c r="AO141" i="154"/>
  <c r="AO139" i="154"/>
  <c r="AR104" i="154"/>
  <c r="Q173" i="154"/>
  <c r="J121" i="154"/>
  <c r="X177" i="154"/>
  <c r="AO160" i="154"/>
  <c r="L105" i="154"/>
  <c r="I151" i="154"/>
  <c r="AJ146" i="154"/>
  <c r="AP194" i="154"/>
  <c r="K195" i="154"/>
  <c r="O120" i="154"/>
  <c r="Y151" i="154"/>
  <c r="V135" i="154"/>
  <c r="S198" i="154"/>
  <c r="AB168" i="154"/>
  <c r="AG189" i="154"/>
  <c r="U187" i="154"/>
  <c r="U116" i="154"/>
  <c r="Z169" i="154"/>
  <c r="J166" i="154"/>
  <c r="L173" i="154"/>
  <c r="AM91" i="154"/>
  <c r="W193" i="154"/>
  <c r="AF168" i="154"/>
  <c r="AC104" i="154"/>
  <c r="AK200" i="154"/>
  <c r="AF131" i="154"/>
  <c r="AK150" i="154"/>
  <c r="X151" i="154"/>
  <c r="AI140" i="154"/>
  <c r="AH126" i="154"/>
  <c r="V126" i="154"/>
  <c r="AA190" i="154"/>
  <c r="AE199" i="154"/>
  <c r="X194" i="154"/>
  <c r="AG133" i="154"/>
  <c r="Z109" i="154"/>
  <c r="N120" i="154"/>
  <c r="T152" i="154"/>
  <c r="V183" i="154"/>
  <c r="AL177" i="154"/>
  <c r="AM180" i="154"/>
  <c r="I200" i="154"/>
  <c r="J183" i="154"/>
  <c r="AG168" i="154"/>
  <c r="Y202" i="154"/>
  <c r="Q152" i="154"/>
  <c r="AQ150" i="154"/>
  <c r="O181" i="154"/>
  <c r="M188" i="154"/>
  <c r="AL163" i="154"/>
  <c r="S178" i="154"/>
  <c r="Q187" i="154"/>
  <c r="AA45" i="154"/>
  <c r="N111" i="154"/>
  <c r="Q111" i="154"/>
  <c r="V186" i="154"/>
  <c r="AT185" i="154"/>
  <c r="AJ173" i="154"/>
  <c r="AO177" i="154"/>
  <c r="AE39" i="154"/>
  <c r="I138" i="154"/>
  <c r="AK146" i="154"/>
  <c r="X48" i="154"/>
  <c r="V111" i="154"/>
  <c r="AQ158" i="154"/>
  <c r="Z154" i="154"/>
  <c r="U100" i="154"/>
  <c r="AN195" i="154"/>
  <c r="T175" i="154"/>
  <c r="AH141" i="154"/>
  <c r="AS96" i="154"/>
  <c r="AH149" i="154"/>
  <c r="I156" i="154"/>
  <c r="N130" i="154"/>
  <c r="AC195" i="154"/>
  <c r="AI65" i="154"/>
  <c r="AG96" i="154"/>
  <c r="AN153" i="154"/>
  <c r="P3" i="154"/>
  <c r="AN156" i="154"/>
  <c r="AT186" i="154"/>
  <c r="AB146" i="154"/>
  <c r="AC86" i="154"/>
  <c r="U190" i="154"/>
  <c r="X199" i="154"/>
  <c r="P67" i="154"/>
  <c r="L155" i="154"/>
  <c r="T115" i="154"/>
  <c r="K143" i="154"/>
  <c r="L126" i="154"/>
  <c r="AA195" i="154"/>
  <c r="Z105" i="154"/>
  <c r="AM111" i="154"/>
  <c r="AC181" i="154"/>
  <c r="AT138" i="154"/>
  <c r="AO145" i="154"/>
  <c r="AF92" i="154"/>
  <c r="AR95" i="154"/>
  <c r="AD119" i="154"/>
  <c r="AD158" i="154"/>
  <c r="K111" i="154"/>
  <c r="AA128" i="154"/>
  <c r="Z178" i="154"/>
  <c r="Z180" i="154"/>
  <c r="M138" i="154"/>
  <c r="N157" i="154"/>
  <c r="Z175" i="154"/>
  <c r="AS157" i="154"/>
  <c r="AJ3" i="154"/>
  <c r="AC177" i="154"/>
  <c r="AF163" i="154"/>
  <c r="K165" i="154"/>
  <c r="AH183" i="154"/>
  <c r="W198" i="154"/>
  <c r="AN178" i="154"/>
  <c r="AF202" i="154"/>
  <c r="U141" i="154"/>
  <c r="AD152" i="154"/>
  <c r="I130" i="154"/>
  <c r="AI115" i="154"/>
  <c r="AD71" i="154"/>
  <c r="AR51" i="154"/>
  <c r="AQ162" i="154"/>
  <c r="M74" i="154"/>
  <c r="M201" i="154"/>
  <c r="P200" i="154"/>
  <c r="AQ165" i="154"/>
  <c r="AJ188" i="154"/>
  <c r="Z149" i="154"/>
  <c r="AA169" i="154"/>
  <c r="AB198" i="154"/>
  <c r="R175" i="154"/>
  <c r="Q149" i="154"/>
  <c r="L201" i="154"/>
  <c r="AH194" i="154"/>
  <c r="W202" i="154"/>
  <c r="AN155" i="154"/>
  <c r="AJ106" i="154"/>
  <c r="AJ153" i="154"/>
  <c r="AQ103" i="154"/>
  <c r="AB126" i="154"/>
  <c r="AJ192" i="154"/>
  <c r="AM109" i="154"/>
  <c r="M170" i="154"/>
  <c r="AQ195" i="154"/>
  <c r="AC188" i="154"/>
  <c r="AS145" i="154"/>
  <c r="P157" i="154"/>
  <c r="L157" i="154"/>
  <c r="X77" i="154"/>
  <c r="AT152" i="154"/>
  <c r="N112" i="154"/>
  <c r="S21" i="154"/>
  <c r="AL118" i="154"/>
  <c r="Z173" i="154"/>
  <c r="AB143" i="154"/>
  <c r="AH122" i="154"/>
  <c r="AB123" i="154"/>
  <c r="M70" i="154"/>
  <c r="AR103" i="154"/>
  <c r="V12" i="154"/>
  <c r="AL142" i="154"/>
  <c r="AB148" i="154"/>
  <c r="P130" i="154"/>
  <c r="AM114" i="154"/>
  <c r="Z135" i="154"/>
  <c r="S170" i="154"/>
  <c r="AC51" i="154"/>
  <c r="AC129" i="154"/>
  <c r="AD64" i="154"/>
  <c r="AO156" i="154"/>
  <c r="AM94" i="154"/>
  <c r="AA156" i="154"/>
  <c r="T70" i="154"/>
  <c r="AS127" i="154"/>
  <c r="K100" i="154"/>
  <c r="K199" i="154"/>
  <c r="AL167" i="154"/>
  <c r="AC8" i="154"/>
  <c r="Q175" i="154"/>
  <c r="U132" i="154"/>
  <c r="AI80" i="154"/>
  <c r="U82" i="154"/>
  <c r="AO122" i="154"/>
  <c r="AS199" i="154"/>
  <c r="AP97" i="154"/>
  <c r="AD184" i="154"/>
  <c r="AK137" i="154"/>
  <c r="I172" i="154"/>
  <c r="AC146" i="154"/>
  <c r="R157" i="154"/>
  <c r="AC202" i="154"/>
  <c r="R96" i="154"/>
  <c r="AN96" i="154"/>
  <c r="N131" i="154"/>
  <c r="Z50" i="154"/>
  <c r="I63" i="154"/>
  <c r="U164" i="154"/>
  <c r="O143" i="154"/>
  <c r="M118" i="154"/>
  <c r="I135" i="154"/>
  <c r="AF200" i="154"/>
  <c r="Q106" i="154"/>
  <c r="U158" i="154"/>
  <c r="AI201" i="154"/>
  <c r="R99" i="154"/>
  <c r="AJ117" i="154"/>
  <c r="P55" i="154"/>
  <c r="I146" i="154"/>
  <c r="T170" i="154"/>
  <c r="Y179" i="154"/>
  <c r="S120" i="154"/>
  <c r="R134" i="154"/>
  <c r="AM132" i="154"/>
  <c r="AG167" i="154"/>
  <c r="AI101" i="154"/>
  <c r="AT98" i="154"/>
  <c r="AO181" i="154"/>
  <c r="AA200" i="154"/>
  <c r="X160" i="154"/>
  <c r="W59" i="154"/>
  <c r="N132" i="154"/>
  <c r="AM175" i="154"/>
  <c r="AR189" i="154"/>
  <c r="T137" i="154"/>
  <c r="AQ194" i="154"/>
  <c r="AP85" i="154"/>
  <c r="X184" i="154"/>
  <c r="AQ172" i="154"/>
  <c r="AQ182" i="154"/>
  <c r="L190" i="154"/>
  <c r="AL202" i="154"/>
  <c r="N150" i="154"/>
  <c r="W102" i="154"/>
  <c r="AA181" i="154"/>
  <c r="S164" i="154"/>
  <c r="AM158" i="154"/>
  <c r="J149" i="154"/>
  <c r="Y201" i="154"/>
  <c r="AI109" i="154"/>
  <c r="K113" i="154"/>
  <c r="AO163" i="154"/>
  <c r="U101" i="154"/>
  <c r="AK195" i="154"/>
  <c r="N156" i="154"/>
  <c r="AG116" i="154"/>
  <c r="O161" i="154"/>
  <c r="AK119" i="154"/>
  <c r="J177" i="154"/>
  <c r="L159" i="154"/>
  <c r="AQ199" i="154"/>
  <c r="AP125" i="154"/>
  <c r="AJ88" i="154"/>
  <c r="S180" i="154"/>
  <c r="P170" i="154"/>
  <c r="AH177" i="154"/>
  <c r="S133" i="154"/>
  <c r="P121" i="154"/>
  <c r="O99" i="154"/>
  <c r="AS173" i="154"/>
  <c r="AH198" i="154"/>
  <c r="AI173" i="154"/>
  <c r="AA191" i="154"/>
  <c r="Y165" i="154"/>
  <c r="P183" i="154"/>
  <c r="S183" i="154"/>
  <c r="AC119" i="154"/>
  <c r="I129" i="154"/>
  <c r="AH188" i="154"/>
  <c r="Y134" i="154"/>
  <c r="AH163" i="154"/>
  <c r="R163" i="154"/>
  <c r="I120" i="154"/>
  <c r="P166" i="154"/>
  <c r="AH171" i="154"/>
  <c r="T192" i="154"/>
  <c r="AR170" i="154"/>
  <c r="AK157" i="154"/>
  <c r="I131" i="154"/>
  <c r="AF197" i="154"/>
  <c r="AJ168" i="154"/>
  <c r="AF181" i="154"/>
  <c r="Z46" i="154"/>
  <c r="N189" i="154"/>
  <c r="O167" i="154"/>
  <c r="Y184" i="154"/>
  <c r="AE121" i="154"/>
  <c r="AK181" i="154"/>
  <c r="J191" i="154"/>
  <c r="AS176" i="154"/>
  <c r="AI193" i="154"/>
  <c r="AB163" i="154"/>
  <c r="I198" i="154"/>
  <c r="Z188" i="154"/>
  <c r="AN193" i="154"/>
  <c r="AT172" i="154"/>
  <c r="V154" i="154"/>
  <c r="AG118" i="154"/>
  <c r="N185" i="154"/>
  <c r="AM182" i="154"/>
  <c r="AP156" i="154"/>
  <c r="W190" i="154"/>
  <c r="AN119" i="154"/>
  <c r="K145" i="154"/>
  <c r="R42" i="154"/>
  <c r="AE174" i="154"/>
  <c r="AR116" i="154"/>
  <c r="R191" i="154"/>
  <c r="AE128" i="154"/>
  <c r="L75" i="154"/>
  <c r="AH181" i="154"/>
  <c r="AR183" i="154"/>
  <c r="AT157" i="154"/>
  <c r="T200" i="154"/>
  <c r="L195" i="154"/>
  <c r="O58" i="154"/>
  <c r="AC185" i="154"/>
  <c r="T199" i="154"/>
  <c r="AM163" i="154"/>
  <c r="T178" i="154"/>
  <c r="AL174" i="154"/>
  <c r="AP185" i="154"/>
  <c r="M186" i="154"/>
  <c r="AF102" i="154"/>
  <c r="Z116" i="154"/>
  <c r="Q178" i="154"/>
  <c r="L179" i="154"/>
  <c r="AF154" i="154"/>
  <c r="AA189" i="154"/>
  <c r="V167" i="154"/>
  <c r="Z114" i="154"/>
  <c r="U172" i="154"/>
  <c r="P194" i="154"/>
  <c r="J163" i="154"/>
  <c r="AR191" i="154"/>
  <c r="AA164" i="154"/>
  <c r="M157" i="154"/>
  <c r="W184" i="154"/>
  <c r="U183" i="154"/>
  <c r="AD197" i="154"/>
  <c r="AL181" i="154"/>
  <c r="AM122" i="154"/>
  <c r="K201" i="154"/>
  <c r="AG154" i="154"/>
  <c r="Q126" i="154"/>
  <c r="AK159" i="154"/>
  <c r="AF122" i="154"/>
  <c r="R92" i="154"/>
  <c r="AH165" i="154"/>
  <c r="AR37" i="154"/>
  <c r="AA83" i="154"/>
  <c r="AJ142" i="154"/>
  <c r="L161" i="154"/>
  <c r="AT178" i="154"/>
  <c r="I113" i="154"/>
  <c r="U198" i="154"/>
  <c r="M175" i="154"/>
  <c r="AG155" i="154"/>
  <c r="AT196" i="154"/>
  <c r="Q165" i="154"/>
  <c r="T186" i="154"/>
  <c r="R195" i="154"/>
  <c r="I74" i="154"/>
  <c r="P75" i="154"/>
  <c r="AH88" i="154"/>
  <c r="AF143" i="154"/>
  <c r="AJ166" i="154"/>
  <c r="M89" i="154"/>
  <c r="AE133" i="154"/>
  <c r="R164" i="154"/>
  <c r="AF25" i="154"/>
  <c r="K105" i="154"/>
  <c r="AH131" i="154"/>
  <c r="AC174" i="154"/>
  <c r="T156" i="154"/>
  <c r="AB112" i="154"/>
  <c r="Q36" i="154"/>
  <c r="V127" i="154"/>
  <c r="X173" i="154"/>
  <c r="AH64" i="154"/>
  <c r="AD142" i="154"/>
  <c r="AS3" i="154"/>
  <c r="AF156" i="154"/>
  <c r="AL143" i="154"/>
  <c r="Z42" i="154"/>
  <c r="Z129" i="154"/>
  <c r="AJ76" i="154"/>
  <c r="Z78" i="154"/>
  <c r="X185" i="154"/>
  <c r="O154" i="154"/>
  <c r="AT124" i="154"/>
  <c r="S153" i="154"/>
  <c r="R35" i="154"/>
  <c r="O192" i="154"/>
  <c r="AN134" i="154"/>
  <c r="P120" i="154"/>
  <c r="P201" i="154"/>
  <c r="Y189" i="154"/>
  <c r="AA122" i="154"/>
  <c r="L145" i="154"/>
  <c r="AP165" i="154"/>
  <c r="AQ70" i="154"/>
  <c r="AT116" i="154"/>
  <c r="AF157" i="154"/>
  <c r="AL198" i="154"/>
  <c r="AI33" i="154"/>
  <c r="O38" i="154"/>
  <c r="AI118" i="154"/>
  <c r="AS113" i="154"/>
  <c r="Z143" i="154"/>
  <c r="L57" i="154"/>
  <c r="S142" i="154"/>
  <c r="K125" i="154"/>
  <c r="Z77" i="154"/>
  <c r="U70" i="154"/>
  <c r="AR164" i="154"/>
  <c r="X91" i="154"/>
  <c r="AC115" i="154"/>
  <c r="AL153" i="154"/>
  <c r="O129" i="154"/>
  <c r="AP54" i="154"/>
  <c r="R123" i="154"/>
  <c r="AM97" i="154"/>
  <c r="AT147" i="154"/>
  <c r="S171" i="154"/>
  <c r="AO158" i="154"/>
  <c r="AC127" i="154"/>
  <c r="AJ130" i="154"/>
  <c r="K120" i="154"/>
  <c r="AK168" i="154"/>
  <c r="AL96" i="154"/>
  <c r="AH192" i="154"/>
  <c r="X129" i="154"/>
  <c r="S148" i="154"/>
  <c r="P126" i="154"/>
  <c r="AB119" i="154"/>
  <c r="AJ81" i="154"/>
  <c r="X146" i="154"/>
  <c r="AD173" i="154"/>
  <c r="AN162" i="154"/>
  <c r="M164" i="154"/>
  <c r="AS152" i="154"/>
  <c r="O113" i="154"/>
  <c r="AT119" i="154"/>
  <c r="AO180" i="154"/>
  <c r="AE176" i="154"/>
  <c r="Z117" i="154"/>
  <c r="AO101" i="154"/>
  <c r="AJ159" i="154"/>
  <c r="AB150" i="154"/>
  <c r="Z138" i="154"/>
  <c r="AN130" i="154"/>
  <c r="O200" i="154"/>
  <c r="AT202" i="154"/>
  <c r="AC152" i="154"/>
  <c r="M181" i="154"/>
  <c r="L82" i="154"/>
  <c r="AL182" i="154"/>
  <c r="O180" i="154"/>
  <c r="AP197" i="154"/>
  <c r="K164" i="154"/>
  <c r="N199" i="154"/>
  <c r="AH155" i="154"/>
  <c r="V145" i="154"/>
  <c r="P138" i="154"/>
  <c r="Y18" i="154"/>
  <c r="L91" i="154"/>
  <c r="W138" i="154"/>
  <c r="AL133" i="154"/>
  <c r="R116" i="154"/>
  <c r="AC160" i="154"/>
  <c r="AD3" i="154"/>
  <c r="AA124" i="154"/>
  <c r="L111" i="154"/>
  <c r="AT200" i="154"/>
  <c r="AJ98" i="154"/>
  <c r="N159" i="154"/>
  <c r="AS200" i="154"/>
  <c r="AF161" i="154"/>
  <c r="AQ149" i="154"/>
  <c r="AJ162" i="154"/>
  <c r="AR3" i="154"/>
  <c r="I3" i="154"/>
  <c r="M13" i="154"/>
  <c r="AJ105" i="154"/>
  <c r="Y180" i="154"/>
  <c r="AL122" i="154"/>
  <c r="S189" i="154"/>
  <c r="R103" i="154"/>
  <c r="T195" i="154"/>
  <c r="AA125" i="154"/>
  <c r="K142" i="154"/>
  <c r="R199" i="154"/>
  <c r="AI151" i="154"/>
  <c r="AN167" i="154"/>
  <c r="AE88" i="154"/>
  <c r="U41" i="154"/>
  <c r="AQ109" i="154"/>
  <c r="AL57" i="154"/>
  <c r="AH138" i="154"/>
  <c r="S123" i="154"/>
  <c r="AN200" i="154"/>
  <c r="AF121" i="154"/>
  <c r="AP155" i="154"/>
  <c r="AI171" i="154"/>
  <c r="AN186" i="154"/>
  <c r="AI183" i="154"/>
  <c r="AC157" i="154"/>
  <c r="AH143" i="154"/>
  <c r="S81" i="154"/>
  <c r="P146" i="154"/>
  <c r="AF130" i="154"/>
  <c r="AE159" i="154"/>
  <c r="AS201" i="154"/>
  <c r="AS149" i="154"/>
  <c r="V3" i="154"/>
  <c r="T181" i="154"/>
  <c r="AF151" i="154"/>
  <c r="L149" i="154"/>
  <c r="AD198" i="154"/>
  <c r="R197" i="154"/>
  <c r="N137" i="154"/>
  <c r="Y198" i="154"/>
  <c r="S181" i="154"/>
  <c r="K34" i="154"/>
  <c r="AO120" i="154"/>
  <c r="O146" i="154"/>
  <c r="AQ58" i="154"/>
  <c r="AD202" i="154"/>
  <c r="AD139" i="154"/>
  <c r="Y153" i="154"/>
  <c r="AM67" i="154"/>
  <c r="AA174" i="154"/>
  <c r="U180" i="154"/>
  <c r="AP200" i="154"/>
  <c r="AO190" i="154"/>
  <c r="AQ186" i="154"/>
  <c r="AI172" i="154"/>
  <c r="P139" i="154"/>
  <c r="AO123" i="154"/>
  <c r="R182" i="154"/>
  <c r="AC155" i="154"/>
  <c r="V201" i="154"/>
  <c r="U136" i="154"/>
  <c r="N119" i="154"/>
  <c r="W201" i="154"/>
  <c r="AH77" i="154"/>
  <c r="W85" i="154"/>
  <c r="J130" i="154"/>
  <c r="AD175" i="154"/>
  <c r="AQ151" i="154"/>
  <c r="I181" i="154"/>
  <c r="M79" i="154"/>
  <c r="AD168" i="154"/>
  <c r="X169" i="154"/>
  <c r="AO178" i="154"/>
  <c r="J111" i="154"/>
  <c r="AE91" i="154"/>
  <c r="K129" i="154"/>
  <c r="AQ190" i="154"/>
  <c r="AS140" i="154"/>
  <c r="P124" i="154"/>
  <c r="AS119" i="154"/>
  <c r="S194" i="154"/>
  <c r="L202" i="154"/>
  <c r="AO113" i="154"/>
  <c r="M198" i="154"/>
  <c r="AD153" i="154"/>
  <c r="V169" i="154"/>
  <c r="Q120" i="154"/>
  <c r="AC187" i="154"/>
  <c r="L178" i="154"/>
  <c r="AT169" i="154"/>
  <c r="N162" i="154"/>
  <c r="AC139" i="154"/>
  <c r="AS76" i="154"/>
  <c r="I94" i="154"/>
  <c r="U128" i="154"/>
  <c r="AF128" i="154"/>
  <c r="AT122" i="154"/>
  <c r="AJ183" i="154"/>
  <c r="AF82" i="154"/>
  <c r="Z151" i="154"/>
  <c r="AS104" i="154"/>
  <c r="AJ109" i="154"/>
  <c r="T103" i="154"/>
  <c r="T144" i="154"/>
  <c r="V112" i="154"/>
  <c r="AI169" i="154"/>
  <c r="AL184" i="154"/>
  <c r="AI156" i="154"/>
  <c r="AA171" i="154"/>
  <c r="M72" i="154"/>
  <c r="Q191" i="154"/>
  <c r="S173" i="154"/>
  <c r="Q180" i="154"/>
  <c r="P177" i="154"/>
  <c r="M102" i="154"/>
  <c r="P133" i="154"/>
  <c r="AC81" i="154"/>
  <c r="V196" i="154"/>
  <c r="U186" i="154"/>
  <c r="AT115" i="154"/>
  <c r="Q64" i="154"/>
  <c r="AR105" i="154"/>
  <c r="AK96" i="154"/>
  <c r="AT91" i="154"/>
  <c r="L135" i="154"/>
  <c r="AK199" i="154"/>
  <c r="U4" i="154"/>
  <c r="AM149" i="154"/>
  <c r="K154" i="154"/>
  <c r="AP161" i="154"/>
  <c r="AL87" i="154"/>
  <c r="L197" i="154"/>
  <c r="R98" i="154"/>
  <c r="Q134" i="154"/>
  <c r="AA115" i="154"/>
  <c r="I165" i="154"/>
  <c r="J162" i="154"/>
  <c r="AA134" i="154"/>
  <c r="U200" i="154"/>
  <c r="AD134" i="154"/>
  <c r="AE125" i="154"/>
  <c r="W110" i="154"/>
  <c r="AD122" i="154"/>
  <c r="W96" i="154"/>
  <c r="I175" i="154"/>
  <c r="AC200" i="154"/>
  <c r="AC45" i="154"/>
  <c r="AG187" i="154"/>
  <c r="AS111" i="154"/>
  <c r="L169" i="154"/>
  <c r="AJ113" i="154"/>
  <c r="K108" i="154"/>
  <c r="AO67" i="154"/>
  <c r="Q119" i="154"/>
  <c r="W161" i="154"/>
  <c r="X127" i="154"/>
  <c r="AJ174" i="154"/>
  <c r="R170" i="154"/>
  <c r="M109" i="154"/>
  <c r="AF98" i="154"/>
  <c r="V139" i="154"/>
  <c r="AE87" i="154"/>
  <c r="AK188" i="154"/>
  <c r="M84" i="154"/>
  <c r="AI116" i="154"/>
  <c r="AL119" i="154"/>
  <c r="S197" i="154"/>
  <c r="AS202" i="154"/>
  <c r="X181" i="154"/>
  <c r="T191" i="154"/>
  <c r="AH184" i="154"/>
  <c r="Q107" i="154"/>
  <c r="M169" i="154"/>
  <c r="AR193" i="154"/>
  <c r="AE160" i="154"/>
  <c r="R159" i="154"/>
  <c r="AG202" i="154"/>
  <c r="V144" i="154"/>
  <c r="K158" i="154"/>
  <c r="P173" i="154"/>
  <c r="AF183" i="154"/>
  <c r="Y142" i="154"/>
  <c r="I102" i="154"/>
  <c r="AB201" i="154"/>
  <c r="AB3" i="154"/>
  <c r="AR201" i="154"/>
  <c r="AS144" i="154"/>
  <c r="U159" i="154"/>
  <c r="AE111" i="154"/>
  <c r="O3" i="154"/>
  <c r="AN168" i="154"/>
  <c r="L160" i="154"/>
  <c r="S190" i="154"/>
  <c r="AO83" i="154"/>
  <c r="AT135" i="154"/>
  <c r="AF40" i="154"/>
  <c r="AD115" i="154"/>
  <c r="AS174" i="154"/>
  <c r="S106" i="154"/>
  <c r="S157" i="154"/>
  <c r="X132" i="154"/>
  <c r="K127" i="154"/>
  <c r="AJ121" i="154"/>
  <c r="AF78" i="154"/>
  <c r="M180" i="154"/>
  <c r="U185" i="154"/>
  <c r="AC182" i="154"/>
  <c r="AR178" i="154"/>
  <c r="AR167" i="154"/>
  <c r="AI89" i="154"/>
  <c r="U149" i="154"/>
  <c r="AL161" i="154"/>
  <c r="I189" i="154"/>
  <c r="W155" i="154"/>
  <c r="Q181" i="154"/>
  <c r="AG85" i="154"/>
  <c r="AS94" i="154"/>
  <c r="AM169" i="154"/>
  <c r="AE156" i="154"/>
  <c r="AA117" i="154"/>
  <c r="AE194" i="154"/>
  <c r="AD191" i="154"/>
  <c r="Z198" i="154"/>
  <c r="W74" i="154"/>
  <c r="AD160" i="154"/>
  <c r="AF46" i="154"/>
  <c r="AJ182" i="154"/>
  <c r="AA177" i="154"/>
  <c r="Q124" i="154"/>
  <c r="AT114" i="154"/>
  <c r="AT149" i="154"/>
  <c r="S125" i="154"/>
  <c r="N125" i="154"/>
  <c r="AG153" i="154"/>
  <c r="J189" i="154"/>
  <c r="P137" i="154"/>
  <c r="J202" i="154"/>
  <c r="N194" i="154"/>
  <c r="K200" i="154"/>
  <c r="Y188" i="154"/>
  <c r="L150" i="154"/>
  <c r="W120" i="154"/>
  <c r="P154" i="154"/>
  <c r="Q195" i="154"/>
  <c r="R196" i="154"/>
  <c r="AG105" i="154"/>
  <c r="AD200" i="154"/>
  <c r="J66" i="154"/>
  <c r="S179" i="154"/>
  <c r="Y177" i="154"/>
  <c r="AR198" i="154"/>
  <c r="AB122" i="154"/>
  <c r="U134" i="154"/>
  <c r="AC137" i="154"/>
  <c r="AN197" i="154"/>
  <c r="U97" i="154"/>
  <c r="S186" i="154"/>
  <c r="AL82" i="154"/>
  <c r="AD127" i="154"/>
  <c r="I14" i="154"/>
  <c r="O103" i="154"/>
  <c r="AS137" i="154"/>
  <c r="V121" i="154"/>
  <c r="Y158" i="154"/>
  <c r="AM200" i="154"/>
  <c r="N187" i="154"/>
  <c r="W165" i="154"/>
  <c r="AC194" i="154"/>
  <c r="AM179" i="154"/>
  <c r="AQ196" i="154"/>
  <c r="U89" i="154"/>
  <c r="O187" i="154"/>
  <c r="I149" i="154"/>
  <c r="P187" i="154"/>
  <c r="AK169" i="154"/>
  <c r="AT150" i="154"/>
  <c r="Z127" i="154"/>
  <c r="AB188" i="154"/>
  <c r="K97" i="154"/>
  <c r="K107" i="154"/>
  <c r="R181" i="154"/>
  <c r="P158" i="154"/>
  <c r="AM140" i="154"/>
  <c r="W152" i="154"/>
  <c r="Y135" i="154"/>
  <c r="P136" i="154"/>
  <c r="AT175" i="154"/>
  <c r="AD183" i="154"/>
  <c r="S167" i="154"/>
  <c r="AL80" i="154"/>
  <c r="AL145" i="154"/>
  <c r="AN171" i="154"/>
  <c r="P192" i="154"/>
  <c r="AQ183" i="154"/>
  <c r="U199" i="154"/>
  <c r="U193" i="154"/>
  <c r="AF85" i="154"/>
  <c r="AR121" i="154"/>
  <c r="AS195" i="154"/>
  <c r="AM197" i="154"/>
  <c r="S90" i="154"/>
  <c r="T168" i="154"/>
  <c r="AR11" i="154"/>
  <c r="U161" i="154"/>
  <c r="AG183" i="154"/>
  <c r="AJ177" i="154"/>
  <c r="AL125" i="154"/>
  <c r="U3" i="154"/>
  <c r="N105" i="154"/>
  <c r="AQ3" i="154"/>
  <c r="N149" i="154"/>
  <c r="AG194" i="154"/>
  <c r="AB186" i="154"/>
  <c r="AE189" i="154"/>
  <c r="S135" i="154"/>
  <c r="AS158" i="154"/>
  <c r="AI78" i="154"/>
  <c r="AA23" i="154"/>
  <c r="AN181" i="154"/>
  <c r="AF175" i="154"/>
  <c r="AO95" i="154"/>
  <c r="AB191" i="154"/>
  <c r="AL107" i="154"/>
  <c r="V181" i="154"/>
  <c r="W140" i="154"/>
  <c r="O185" i="154"/>
  <c r="Q201" i="154"/>
  <c r="AD201" i="154"/>
  <c r="AA53" i="154"/>
  <c r="AE185" i="154"/>
  <c r="AD180" i="154"/>
  <c r="AN97" i="154"/>
  <c r="AC201" i="154"/>
  <c r="M143" i="154"/>
  <c r="W169" i="154"/>
  <c r="X191" i="154"/>
  <c r="K186" i="154"/>
  <c r="AK151" i="154"/>
  <c r="AC164" i="154"/>
  <c r="Z190" i="154"/>
  <c r="AH106" i="154"/>
  <c r="U181" i="154"/>
  <c r="Q197" i="154"/>
  <c r="AD148" i="154"/>
  <c r="O198" i="154"/>
  <c r="Y196" i="154"/>
  <c r="AL176" i="154"/>
  <c r="AB127" i="154"/>
  <c r="AJ157" i="154"/>
  <c r="Z147" i="154"/>
  <c r="AB169" i="154"/>
  <c r="O141" i="154"/>
  <c r="Z118" i="154"/>
  <c r="AF123" i="154"/>
  <c r="AQ134" i="154"/>
  <c r="Y164" i="154"/>
  <c r="Y57" i="154"/>
  <c r="N109" i="154"/>
  <c r="AI200" i="154"/>
  <c r="AH41" i="154"/>
  <c r="AN145" i="154"/>
  <c r="AL194" i="154"/>
  <c r="P127" i="154"/>
  <c r="P135" i="154"/>
  <c r="AA141" i="154"/>
  <c r="AN68" i="154"/>
  <c r="AJ87" i="154"/>
  <c r="I105" i="154"/>
  <c r="W159" i="154"/>
  <c r="AJ151" i="154"/>
  <c r="AJ167" i="154"/>
  <c r="Q177" i="154"/>
  <c r="AH172" i="154"/>
  <c r="W101" i="154"/>
  <c r="I182" i="154"/>
  <c r="AR115" i="154"/>
  <c r="N140" i="154"/>
  <c r="AT180" i="154"/>
  <c r="Z174" i="154"/>
  <c r="P143" i="154"/>
  <c r="P74" i="154"/>
  <c r="AS148" i="154"/>
  <c r="AS187" i="154"/>
  <c r="W195" i="154"/>
  <c r="AH146" i="154"/>
  <c r="AG157" i="154"/>
  <c r="AO176" i="154"/>
  <c r="AL200" i="154"/>
  <c r="U131" i="154"/>
  <c r="AK27" i="154"/>
  <c r="S187" i="154"/>
  <c r="X153" i="154"/>
  <c r="Z157" i="154"/>
  <c r="AE158" i="154"/>
  <c r="AI144" i="154"/>
  <c r="AM121" i="154"/>
  <c r="AF190" i="154"/>
  <c r="Y168" i="154"/>
  <c r="I109" i="154"/>
  <c r="AJ201" i="154"/>
  <c r="AA185" i="154"/>
  <c r="W109" i="154"/>
  <c r="AB155" i="154"/>
  <c r="O201" i="154"/>
  <c r="AI154" i="154"/>
  <c r="L184" i="154"/>
  <c r="I117" i="154"/>
  <c r="U150" i="154"/>
  <c r="AQ189" i="154"/>
  <c r="K126" i="154"/>
  <c r="AK198" i="154"/>
  <c r="AT109" i="154"/>
  <c r="AT104" i="154"/>
  <c r="AL180" i="154"/>
  <c r="AH202" i="154"/>
  <c r="AK95" i="154"/>
  <c r="X178" i="154"/>
  <c r="S162" i="154"/>
  <c r="S159" i="154"/>
  <c r="V173" i="154"/>
  <c r="AI146" i="154"/>
  <c r="U151" i="154"/>
  <c r="AT165" i="154"/>
  <c r="Q156" i="154"/>
  <c r="AK147" i="154"/>
  <c r="AQ173" i="154"/>
  <c r="V152" i="154"/>
  <c r="AG182" i="154"/>
  <c r="I191" i="154"/>
  <c r="N160" i="154"/>
  <c r="AH193" i="154"/>
  <c r="AK201" i="154"/>
  <c r="AG104" i="154"/>
  <c r="AR122" i="154"/>
  <c r="AI178" i="154"/>
  <c r="U112" i="154"/>
  <c r="P186" i="154"/>
  <c r="I174" i="154"/>
  <c r="AK174" i="154"/>
  <c r="AG150" i="154"/>
  <c r="P151" i="154"/>
  <c r="L141" i="154"/>
  <c r="M173" i="154"/>
  <c r="AC145" i="154"/>
  <c r="AD106" i="154"/>
  <c r="Y150" i="154"/>
  <c r="S127" i="154"/>
  <c r="L94" i="154"/>
  <c r="M185" i="154"/>
  <c r="S3" i="154"/>
  <c r="AG3" i="154"/>
  <c r="Y139" i="154"/>
  <c r="Y155" i="154"/>
  <c r="AO162" i="154"/>
  <c r="M152" i="154"/>
  <c r="AH189" i="154"/>
  <c r="AJ170" i="154"/>
  <c r="W186" i="154"/>
  <c r="K176" i="154"/>
  <c r="AQ117" i="154"/>
  <c r="AO173" i="154"/>
  <c r="I80" i="154"/>
  <c r="O183" i="154"/>
  <c r="R190" i="154"/>
  <c r="T147" i="154"/>
  <c r="U189" i="154"/>
  <c r="K202" i="154"/>
  <c r="AH167" i="154"/>
  <c r="Y172" i="154"/>
  <c r="X159" i="154"/>
  <c r="AC161" i="154"/>
  <c r="AE187" i="154"/>
  <c r="V151" i="154"/>
  <c r="O124" i="154"/>
  <c r="AE138" i="154"/>
  <c r="AA201" i="154"/>
  <c r="AF186" i="154"/>
  <c r="AC112" i="154"/>
  <c r="AR71" i="154"/>
  <c r="K179" i="154"/>
  <c r="I162" i="154"/>
  <c r="AP108" i="154"/>
  <c r="R145" i="154"/>
  <c r="AT194" i="154"/>
  <c r="AS159" i="154"/>
  <c r="AM194" i="154"/>
  <c r="J127" i="154"/>
  <c r="AM120" i="154"/>
  <c r="P169" i="154"/>
  <c r="AE143" i="154"/>
  <c r="Q123" i="154"/>
  <c r="AA178" i="154"/>
  <c r="AS143" i="154"/>
  <c r="AR158" i="154"/>
  <c r="J199" i="154"/>
  <c r="AL99" i="154"/>
  <c r="AA151" i="154"/>
  <c r="N182" i="154"/>
  <c r="AD182" i="154"/>
  <c r="AH186" i="154"/>
  <c r="Z167" i="154"/>
  <c r="AG130" i="154"/>
  <c r="Z171" i="154"/>
  <c r="O158" i="154"/>
  <c r="M168" i="154"/>
  <c r="AD82" i="154"/>
  <c r="AN149" i="154"/>
  <c r="AQ177" i="154"/>
  <c r="Z201" i="154"/>
  <c r="AO52" i="154"/>
  <c r="O66" i="154"/>
  <c r="AO51" i="154"/>
  <c r="AJ139" i="154"/>
  <c r="AR47" i="154"/>
  <c r="AL186" i="154"/>
  <c r="AS120" i="154"/>
  <c r="AM100" i="154"/>
  <c r="AP133" i="154"/>
  <c r="I157" i="154"/>
  <c r="Z192" i="154"/>
  <c r="Y79" i="154"/>
  <c r="AK187" i="154"/>
  <c r="AC199" i="154"/>
  <c r="AE164" i="154"/>
  <c r="AH68" i="154"/>
  <c r="AL185" i="154"/>
  <c r="AB142" i="154"/>
  <c r="U129" i="154"/>
  <c r="AE129" i="154"/>
  <c r="X190" i="154"/>
  <c r="AN198" i="154"/>
  <c r="X90" i="154"/>
  <c r="L140" i="154"/>
  <c r="J173" i="154"/>
  <c r="R169" i="154"/>
  <c r="I154" i="154"/>
  <c r="Y170" i="154"/>
  <c r="AJ193" i="154"/>
  <c r="AG147" i="154"/>
  <c r="AH137" i="154"/>
  <c r="AN159" i="154"/>
  <c r="AR117" i="154"/>
  <c r="AQ197" i="154"/>
  <c r="Z183" i="154"/>
  <c r="AI194" i="154"/>
  <c r="P184" i="154"/>
  <c r="AA104" i="154"/>
  <c r="Q3" i="154"/>
  <c r="AG174" i="154"/>
  <c r="V76" i="154"/>
  <c r="J178" i="154"/>
  <c r="AN144" i="154"/>
  <c r="S191" i="154"/>
  <c r="AO148" i="154"/>
  <c r="K160" i="154"/>
  <c r="AN142" i="154"/>
  <c r="AL109" i="154"/>
  <c r="AR180" i="154"/>
  <c r="AS155" i="154"/>
  <c r="K103" i="154"/>
  <c r="AM156" i="154"/>
  <c r="AP167" i="154"/>
  <c r="AF153" i="154"/>
  <c r="L156" i="154"/>
  <c r="AS156" i="154"/>
  <c r="I144" i="154"/>
  <c r="AR184" i="154"/>
  <c r="U191" i="154"/>
  <c r="Z119" i="154"/>
  <c r="AJ165" i="154"/>
  <c r="Z136" i="154"/>
  <c r="AO196" i="154"/>
  <c r="X183" i="154"/>
  <c r="I44" i="154"/>
  <c r="AQ154" i="154"/>
  <c r="N128" i="154"/>
  <c r="AQ155" i="154"/>
  <c r="Q79" i="154"/>
  <c r="X193" i="154"/>
  <c r="Q86" i="154"/>
  <c r="AS154" i="154"/>
  <c r="AQ193" i="154"/>
  <c r="AI155" i="154"/>
  <c r="AB189" i="154"/>
  <c r="M182" i="154"/>
  <c r="S174" i="154"/>
  <c r="AP149" i="154"/>
  <c r="AJ187" i="154"/>
  <c r="R156" i="154"/>
  <c r="AA132" i="154"/>
  <c r="M158" i="154"/>
  <c r="AA101" i="154"/>
  <c r="AQ147" i="154"/>
  <c r="AO186" i="154"/>
  <c r="AS190" i="154"/>
  <c r="N103" i="154"/>
  <c r="AC189" i="154"/>
  <c r="Z100" i="154"/>
  <c r="AK166" i="154"/>
  <c r="O175" i="154"/>
  <c r="AH199" i="154"/>
  <c r="AL170" i="154"/>
  <c r="AT151" i="154"/>
  <c r="AS72" i="154"/>
  <c r="I180" i="154"/>
  <c r="J115" i="154"/>
  <c r="Q183" i="154"/>
  <c r="V149" i="154"/>
  <c r="X179" i="154"/>
  <c r="AO166" i="154"/>
  <c r="AQ200" i="154"/>
  <c r="AG181" i="154"/>
  <c r="AN147" i="154"/>
  <c r="AM141" i="154"/>
  <c r="O114" i="154"/>
  <c r="AF126" i="154"/>
  <c r="AM58" i="154"/>
  <c r="S196" i="154"/>
  <c r="AH3" i="154"/>
  <c r="AC197" i="154"/>
  <c r="AE163" i="154"/>
  <c r="AF171" i="154"/>
  <c r="K175" i="154"/>
  <c r="AJ115" i="154"/>
  <c r="AC165" i="154"/>
  <c r="S192" i="154"/>
  <c r="AR162" i="154"/>
  <c r="AB179" i="154"/>
  <c r="AC149" i="154"/>
  <c r="J157" i="154"/>
  <c r="AN94" i="154"/>
  <c r="L3" i="154"/>
  <c r="J152" i="154"/>
  <c r="N158" i="154"/>
  <c r="AT198" i="154"/>
  <c r="AP150" i="154"/>
  <c r="X202" i="154"/>
  <c r="J164" i="154"/>
  <c r="Z184" i="154"/>
  <c r="AA160" i="154"/>
  <c r="X186" i="154"/>
  <c r="I168" i="154"/>
  <c r="Z172" i="154"/>
  <c r="M174" i="154"/>
  <c r="AK78" i="154"/>
  <c r="AF162" i="154"/>
  <c r="AL183" i="154"/>
  <c r="AA140" i="154"/>
  <c r="R176" i="154"/>
  <c r="AN131" i="154"/>
  <c r="AJ155" i="154"/>
  <c r="K177" i="154"/>
  <c r="AS134" i="154"/>
  <c r="V185" i="154"/>
  <c r="AO72" i="154"/>
  <c r="AQ167" i="154"/>
  <c r="I196" i="154"/>
  <c r="AO191" i="154"/>
  <c r="AP99" i="154"/>
  <c r="AC138" i="154"/>
  <c r="AA182" i="154"/>
  <c r="N178" i="154"/>
  <c r="AE200" i="154"/>
  <c r="W179" i="154"/>
  <c r="AN160" i="154"/>
  <c r="AJ143" i="154"/>
  <c r="S199" i="154"/>
  <c r="Y160" i="154"/>
  <c r="AS188" i="154"/>
  <c r="AC169" i="154"/>
  <c r="AG81" i="154"/>
  <c r="W58" i="154"/>
  <c r="AS97" i="154"/>
  <c r="AL91" i="154"/>
  <c r="T101" i="154"/>
  <c r="I121" i="154"/>
  <c r="T148" i="154"/>
  <c r="AB147" i="154"/>
  <c r="T161" i="154"/>
  <c r="AE132" i="154"/>
  <c r="AG137" i="154"/>
  <c r="P155" i="154"/>
  <c r="AB152" i="154"/>
  <c r="AA192" i="154"/>
  <c r="AN184" i="154"/>
  <c r="W128" i="154"/>
  <c r="AD133" i="154"/>
  <c r="K162" i="154"/>
  <c r="AH102" i="154"/>
  <c r="AA118" i="154"/>
  <c r="Y181" i="154"/>
  <c r="Q159" i="154"/>
  <c r="R150" i="154"/>
  <c r="T187" i="154"/>
  <c r="W163" i="154"/>
  <c r="AI103" i="154"/>
  <c r="S79" i="154"/>
  <c r="AK130" i="154"/>
  <c r="AT155" i="154"/>
  <c r="AS180" i="154"/>
  <c r="AF136" i="154"/>
  <c r="AR172" i="154"/>
  <c r="AK190" i="154"/>
  <c r="AF169" i="154"/>
  <c r="L146" i="154"/>
  <c r="AN175" i="154"/>
  <c r="T121" i="154"/>
  <c r="U124" i="154"/>
  <c r="AL100" i="154"/>
  <c r="AA142" i="154"/>
  <c r="AR185" i="154"/>
  <c r="AD108" i="154"/>
  <c r="R107" i="154"/>
  <c r="AG193" i="154"/>
  <c r="AQ156" i="154"/>
  <c r="AF144" i="154"/>
  <c r="J195" i="154"/>
  <c r="AF148" i="154"/>
  <c r="U108" i="154"/>
  <c r="K161" i="154"/>
  <c r="AO118" i="154"/>
  <c r="AA155" i="154"/>
  <c r="W135" i="154"/>
  <c r="M159" i="154"/>
  <c r="AO189" i="154"/>
  <c r="Y187" i="154"/>
  <c r="P193" i="154"/>
  <c r="Q162" i="154"/>
  <c r="N164" i="154"/>
  <c r="S105" i="154"/>
  <c r="AH191" i="154"/>
  <c r="AS179" i="154"/>
  <c r="AG87" i="154"/>
  <c r="AM172" i="154"/>
  <c r="W139" i="154"/>
  <c r="AP141" i="154"/>
  <c r="N184" i="154"/>
  <c r="AG115" i="154"/>
  <c r="AD128" i="154"/>
  <c r="AC49" i="154"/>
  <c r="W157" i="154"/>
  <c r="AB187" i="154"/>
  <c r="AC159" i="154"/>
  <c r="AF137" i="154"/>
  <c r="N163" i="154"/>
  <c r="W144" i="154"/>
  <c r="AK113" i="154"/>
  <c r="Q169" i="154"/>
  <c r="AR166" i="154"/>
  <c r="I78" i="154"/>
  <c r="W154" i="154"/>
  <c r="AG160" i="154"/>
  <c r="AC3" i="154"/>
  <c r="Z128" i="154"/>
  <c r="AP182" i="154"/>
  <c r="M139" i="154"/>
  <c r="Y3" i="154"/>
  <c r="AG195" i="154"/>
  <c r="AP121" i="154"/>
  <c r="AT159" i="154"/>
  <c r="T194" i="154"/>
  <c r="AL156" i="154"/>
  <c r="AN179" i="154"/>
  <c r="AO185" i="154"/>
  <c r="I186" i="154"/>
  <c r="AP160" i="154"/>
  <c r="AO164" i="154"/>
  <c r="AR125" i="154"/>
  <c r="U115" i="154"/>
  <c r="T190" i="154"/>
  <c r="AH190" i="154"/>
  <c r="Q182" i="154"/>
  <c r="AM148" i="154"/>
  <c r="U160" i="154"/>
  <c r="T46" i="154"/>
  <c r="Y173" i="154"/>
  <c r="AN122" i="154"/>
  <c r="K193" i="154"/>
  <c r="T176" i="154"/>
  <c r="AP179" i="154"/>
  <c r="AN157" i="154"/>
  <c r="L142" i="154"/>
  <c r="AB160" i="154"/>
  <c r="AB151" i="154"/>
  <c r="AI195" i="154"/>
  <c r="AI153" i="154"/>
  <c r="AI175" i="154"/>
  <c r="AJ154" i="154"/>
  <c r="M187" i="154"/>
  <c r="T180" i="154"/>
  <c r="L166" i="154"/>
  <c r="S201" i="154"/>
  <c r="AB140" i="154"/>
  <c r="AM193" i="154"/>
  <c r="AA165" i="154"/>
  <c r="AS163" i="154"/>
  <c r="AI182" i="154"/>
  <c r="K117" i="154"/>
  <c r="AP180" i="154"/>
  <c r="P107" i="154"/>
  <c r="AI125" i="154"/>
  <c r="AR190" i="154"/>
  <c r="R161" i="154"/>
  <c r="L198" i="154"/>
  <c r="AH169" i="154"/>
  <c r="AE140" i="154"/>
  <c r="R178" i="154"/>
  <c r="AM201" i="154"/>
  <c r="Y178" i="154"/>
  <c r="AN190" i="154"/>
  <c r="T104" i="154"/>
  <c r="AF155" i="154"/>
  <c r="Q161" i="154"/>
  <c r="K133" i="154"/>
  <c r="AE130" i="154"/>
  <c r="R117" i="154"/>
  <c r="AK196" i="154"/>
  <c r="W177" i="154"/>
  <c r="AG134" i="154"/>
  <c r="K170" i="154"/>
  <c r="AF189" i="154"/>
  <c r="AH164" i="154"/>
  <c r="AQ137" i="154"/>
  <c r="AB202" i="154"/>
  <c r="AS165" i="154"/>
  <c r="AQ185" i="154"/>
  <c r="Z176" i="154"/>
  <c r="K197" i="154"/>
  <c r="Q199" i="154"/>
  <c r="T113" i="154"/>
  <c r="AG178" i="154"/>
  <c r="J168" i="154"/>
  <c r="J197" i="154"/>
  <c r="AH182" i="154"/>
  <c r="AR163" i="154"/>
  <c r="N161" i="154"/>
  <c r="R177" i="154"/>
  <c r="AM119" i="154"/>
  <c r="AO3" i="154"/>
  <c r="AO159" i="154"/>
  <c r="S172" i="154"/>
  <c r="U162" i="154"/>
  <c r="Q168" i="154"/>
  <c r="AN165" i="154"/>
  <c r="AA193" i="154"/>
  <c r="AI108" i="154"/>
  <c r="AL169" i="154"/>
  <c r="AQ184" i="154"/>
  <c r="AB101" i="154"/>
  <c r="AE196" i="154"/>
  <c r="AB170" i="154"/>
  <c r="AM166" i="154"/>
  <c r="R154" i="154"/>
  <c r="T119" i="154"/>
  <c r="AQ175" i="154"/>
  <c r="AL191" i="154"/>
  <c r="Z156" i="154"/>
  <c r="AG140" i="154"/>
  <c r="AR186" i="154"/>
  <c r="L182" i="154"/>
  <c r="AH120" i="154"/>
  <c r="O163" i="154"/>
  <c r="AR199" i="154"/>
  <c r="AN107" i="154"/>
  <c r="AT141" i="154"/>
  <c r="AG179" i="154"/>
  <c r="V193" i="154"/>
  <c r="W183" i="154"/>
  <c r="M184" i="154"/>
  <c r="AC130" i="154"/>
  <c r="AA167" i="154"/>
  <c r="P160" i="154"/>
  <c r="U120" i="154"/>
  <c r="AH96" i="154"/>
  <c r="W194" i="154"/>
  <c r="L152" i="154"/>
  <c r="I183" i="154"/>
  <c r="V72" i="154"/>
  <c r="AH104" i="154"/>
  <c r="AA47" i="154"/>
  <c r="O142" i="154"/>
  <c r="Z164" i="154"/>
  <c r="AP163" i="154"/>
  <c r="AK79" i="154"/>
  <c r="R192" i="154"/>
  <c r="AJ149" i="154"/>
  <c r="AM199" i="154"/>
  <c r="AM142" i="154"/>
  <c r="AB182" i="154"/>
  <c r="AQ191" i="154"/>
  <c r="S154" i="154"/>
  <c r="AG106" i="154"/>
  <c r="S168" i="154"/>
  <c r="AD151" i="154"/>
  <c r="AJ198" i="154"/>
  <c r="M199" i="154"/>
  <c r="T183" i="154"/>
  <c r="V165" i="154"/>
  <c r="AC98" i="154"/>
  <c r="AJ161" i="154"/>
  <c r="AA147" i="154"/>
  <c r="V175" i="154"/>
  <c r="AO197" i="154"/>
  <c r="AO194" i="154"/>
  <c r="AG169" i="154"/>
  <c r="N165" i="154"/>
  <c r="U62" i="154"/>
  <c r="K25" i="154"/>
  <c r="AE136" i="154"/>
  <c r="AK128" i="154"/>
  <c r="Z165" i="154"/>
  <c r="M145" i="154"/>
  <c r="AA153" i="154"/>
  <c r="AJ148" i="154"/>
  <c r="AK193" i="154"/>
  <c r="AH144" i="154"/>
  <c r="AP146" i="154"/>
  <c r="AJ200" i="154"/>
  <c r="Z199" i="154"/>
  <c r="J3" i="154"/>
  <c r="V155" i="154"/>
  <c r="S160" i="154"/>
  <c r="J25" i="154"/>
  <c r="AN95" i="154"/>
  <c r="T201" i="154"/>
  <c r="Q160" i="154"/>
  <c r="AN113" i="154"/>
  <c r="AR156" i="154"/>
  <c r="W174" i="154"/>
  <c r="P181" i="154"/>
  <c r="T112" i="154"/>
  <c r="S149" i="154"/>
  <c r="J110" i="154"/>
  <c r="T174" i="154"/>
  <c r="AP151" i="154"/>
  <c r="U195" i="154"/>
  <c r="U137" i="154"/>
  <c r="AH154" i="154"/>
  <c r="AL136" i="154"/>
  <c r="AI150" i="154"/>
  <c r="S115" i="154"/>
  <c r="AJ202" i="154"/>
  <c r="I155" i="154"/>
  <c r="AN169" i="154"/>
  <c r="X197" i="154"/>
  <c r="O196" i="154"/>
  <c r="AM143" i="154"/>
  <c r="AT179" i="154"/>
  <c r="N169" i="154"/>
  <c r="AL146" i="154"/>
  <c r="AE142" i="154"/>
  <c r="AA186" i="154"/>
  <c r="Q200" i="154"/>
  <c r="AP142" i="154"/>
  <c r="AP192" i="154"/>
  <c r="AI185" i="154"/>
  <c r="AT191" i="154"/>
  <c r="AK3" i="154"/>
  <c r="P115" i="154"/>
  <c r="V191" i="154"/>
  <c r="L175" i="154"/>
  <c r="O152" i="154"/>
  <c r="U147" i="154"/>
  <c r="AH157" i="154"/>
  <c r="S144" i="154"/>
  <c r="M162" i="154"/>
  <c r="I194" i="154"/>
  <c r="AA144" i="154"/>
  <c r="I152" i="154"/>
  <c r="AQ128" i="154"/>
  <c r="AF191" i="154"/>
  <c r="AQ166" i="154"/>
  <c r="X170" i="154"/>
  <c r="Q170" i="154"/>
  <c r="AQ168" i="154"/>
  <c r="U177" i="154"/>
  <c r="AD155" i="154"/>
  <c r="AR150" i="154"/>
  <c r="N92" i="154"/>
  <c r="L185" i="154"/>
  <c r="AT3" i="154"/>
  <c r="AB166" i="154"/>
  <c r="AM167" i="154"/>
  <c r="AP134" i="154"/>
  <c r="AO188" i="154"/>
  <c r="AM171" i="154"/>
  <c r="P198" i="154"/>
  <c r="AH58" i="154"/>
  <c r="AC162" i="154"/>
  <c r="S177" i="154"/>
  <c r="AI148" i="154"/>
  <c r="AH115" i="154"/>
  <c r="AB159" i="154"/>
  <c r="S155" i="154"/>
  <c r="AQ141" i="154"/>
  <c r="AH185" i="154"/>
  <c r="AO169" i="154"/>
  <c r="AG70" i="154"/>
  <c r="K178" i="154"/>
  <c r="AQ176" i="154"/>
  <c r="AL175" i="154"/>
  <c r="X166" i="154"/>
  <c r="O194" i="154"/>
  <c r="AT126" i="154"/>
  <c r="AH125" i="154"/>
  <c r="AC186" i="154"/>
  <c r="S146" i="154"/>
  <c r="N179" i="154"/>
  <c r="S188" i="154"/>
  <c r="AN176" i="154"/>
  <c r="AO201" i="154"/>
  <c r="AE191" i="154"/>
  <c r="AM152" i="154"/>
  <c r="S117" i="154"/>
  <c r="AQ164" i="154"/>
  <c r="P185" i="154"/>
  <c r="O193" i="154"/>
  <c r="J32" i="154"/>
  <c r="O131" i="154"/>
  <c r="J176" i="154"/>
  <c r="J145" i="154"/>
  <c r="AB130" i="154"/>
  <c r="AK71" i="154"/>
  <c r="AC168" i="154"/>
  <c r="AG172" i="154"/>
  <c r="AK101" i="154"/>
  <c r="W192" i="154"/>
  <c r="O135" i="154"/>
  <c r="Q188" i="154"/>
  <c r="AK180" i="154"/>
  <c r="AM185" i="154"/>
  <c r="AF129" i="154"/>
  <c r="L189" i="154"/>
  <c r="AG136" i="154"/>
  <c r="AT161" i="154"/>
  <c r="AO144" i="154"/>
  <c r="P164" i="154"/>
  <c r="X128" i="154"/>
  <c r="AR152" i="154"/>
  <c r="AQ135" i="154"/>
  <c r="AA109" i="154"/>
  <c r="U79" i="154"/>
  <c r="AB113" i="154"/>
  <c r="AN201" i="154"/>
  <c r="AN49" i="154"/>
  <c r="AP109" i="154"/>
  <c r="O110" i="154"/>
  <c r="AL128" i="154"/>
  <c r="AG78" i="154"/>
  <c r="AL162" i="154"/>
  <c r="T157" i="154"/>
  <c r="S195" i="154"/>
  <c r="O165" i="154"/>
  <c r="K99" i="154"/>
  <c r="R83" i="154"/>
  <c r="L151" i="154"/>
  <c r="AH178" i="154"/>
  <c r="U130" i="154"/>
  <c r="AM146" i="154"/>
  <c r="AD157" i="154"/>
  <c r="V147" i="154"/>
  <c r="AK141" i="154"/>
  <c r="AO174" i="154"/>
  <c r="I86" i="154"/>
  <c r="L186" i="154"/>
  <c r="AM165" i="154"/>
  <c r="T189" i="154"/>
  <c r="N110" i="154"/>
  <c r="N180" i="154"/>
  <c r="U145" i="154"/>
  <c r="V195" i="154"/>
  <c r="J179" i="154"/>
  <c r="AB158" i="154"/>
  <c r="AE188" i="154"/>
  <c r="AR135" i="154"/>
  <c r="AO133" i="154"/>
  <c r="AI184" i="154"/>
  <c r="AF192" i="154"/>
  <c r="Y129" i="154"/>
  <c r="Z177" i="154"/>
  <c r="N190" i="154"/>
  <c r="Y143" i="154"/>
  <c r="W182" i="154"/>
  <c r="R201" i="154"/>
  <c r="AN127" i="154"/>
  <c r="AP123" i="154"/>
  <c r="AF176" i="154"/>
  <c r="Z153" i="154"/>
  <c r="AE127" i="154"/>
  <c r="AB156" i="154"/>
  <c r="AN124" i="154"/>
  <c r="W197" i="154"/>
  <c r="J188" i="154"/>
  <c r="V179" i="154"/>
  <c r="AE150" i="154"/>
  <c r="P196" i="154"/>
  <c r="M189" i="154"/>
  <c r="K147" i="154"/>
  <c r="AC153" i="154"/>
  <c r="T135" i="154"/>
  <c r="Y175" i="154"/>
  <c r="AI3" i="154"/>
  <c r="AC193" i="154"/>
  <c r="AM128" i="154"/>
  <c r="U178" i="154"/>
  <c r="S200" i="154"/>
  <c r="AR36" i="154"/>
  <c r="R140" i="154"/>
  <c r="AA157" i="154"/>
  <c r="AB94" i="154"/>
  <c r="X103" i="154"/>
  <c r="AR187" i="154"/>
  <c r="AI191" i="154"/>
  <c r="AL160" i="154"/>
  <c r="K184" i="154"/>
  <c r="U105" i="154"/>
  <c r="Y119" i="154"/>
  <c r="N173" i="154"/>
  <c r="V197" i="154"/>
  <c r="AT166" i="154"/>
  <c r="AE186" i="154"/>
  <c r="Y86" i="154"/>
  <c r="AT110" i="154"/>
  <c r="P142" i="154"/>
  <c r="P162" i="154"/>
  <c r="X67" i="154"/>
  <c r="T173" i="154"/>
  <c r="W115" i="154"/>
  <c r="W172" i="154"/>
  <c r="M160" i="154"/>
  <c r="S143" i="154"/>
  <c r="AO102" i="154"/>
  <c r="W160" i="154"/>
  <c r="AS130" i="154"/>
  <c r="AE99" i="154"/>
  <c r="AM68" i="154"/>
  <c r="Y171" i="154"/>
  <c r="Z163" i="154"/>
  <c r="Q196" i="154"/>
  <c r="AS162" i="154"/>
  <c r="X192" i="154"/>
  <c r="O188" i="154"/>
  <c r="AH132" i="154"/>
  <c r="AS182" i="154"/>
  <c r="AB116" i="154"/>
  <c r="Z159" i="154"/>
  <c r="AM162" i="154"/>
  <c r="AI56" i="154"/>
  <c r="Y88" i="154"/>
  <c r="P117" i="154"/>
  <c r="U201" i="154"/>
  <c r="AD113" i="154"/>
  <c r="R183" i="154"/>
  <c r="J187" i="154"/>
  <c r="Y166" i="154"/>
  <c r="AQ98" i="154"/>
  <c r="R160" i="154"/>
  <c r="M149" i="154"/>
  <c r="K196" i="154"/>
  <c r="AB193" i="154"/>
  <c r="AL173" i="154"/>
  <c r="AB173" i="154"/>
  <c r="AB165" i="154"/>
  <c r="Q186" i="154"/>
  <c r="Q125" i="154"/>
  <c r="M196" i="154"/>
  <c r="S176" i="154"/>
  <c r="N121" i="154"/>
  <c r="AR182" i="154"/>
  <c r="AL187" i="154"/>
  <c r="AN192" i="154"/>
  <c r="J154" i="154"/>
  <c r="AL155" i="154"/>
  <c r="AR177" i="154"/>
  <c r="M151" i="154"/>
  <c r="R158" i="154"/>
  <c r="M112" i="154"/>
  <c r="N99" i="154"/>
  <c r="AP183" i="154"/>
  <c r="Z84" i="154"/>
  <c r="AG120" i="154"/>
  <c r="J142" i="154"/>
  <c r="J180" i="154"/>
  <c r="K188" i="154"/>
  <c r="AS186" i="154"/>
  <c r="AP169" i="154"/>
  <c r="P106" i="154"/>
  <c r="AE117" i="154"/>
  <c r="AB100" i="154"/>
  <c r="AT153" i="154"/>
  <c r="AB134" i="154"/>
  <c r="AH175" i="154"/>
  <c r="AN150" i="154"/>
  <c r="N3" i="154"/>
  <c r="Y190" i="154"/>
  <c r="AB125" i="154"/>
  <c r="AD193" i="154"/>
  <c r="N141" i="154"/>
  <c r="AF106" i="154"/>
  <c r="AI197" i="154"/>
  <c r="T151" i="154"/>
  <c r="AG200" i="154"/>
  <c r="AB95" i="154"/>
  <c r="AP187" i="154"/>
  <c r="M197" i="154"/>
  <c r="AL188" i="154"/>
  <c r="L170" i="154"/>
  <c r="R155" i="154"/>
  <c r="AH187" i="154"/>
  <c r="AT197" i="154"/>
  <c r="R146" i="154"/>
  <c r="AK170" i="154"/>
  <c r="W118" i="154"/>
  <c r="Q84" i="154"/>
  <c r="AP93" i="154"/>
  <c r="AD141" i="154"/>
  <c r="AS153" i="154"/>
  <c r="I32" i="154"/>
  <c r="AL95" i="154"/>
  <c r="Q118" i="154"/>
  <c r="AC103" i="154"/>
  <c r="AG107" i="154"/>
  <c r="V153" i="154"/>
  <c r="M154" i="154"/>
  <c r="Z141" i="154"/>
  <c r="Q133" i="154"/>
  <c r="O176" i="154"/>
  <c r="AB145" i="154"/>
  <c r="P84" i="154"/>
  <c r="M148" i="154"/>
  <c r="AF145" i="154"/>
  <c r="AC151" i="154"/>
  <c r="AS166" i="154"/>
  <c r="L194" i="154"/>
  <c r="Y154" i="154"/>
  <c r="AO182" i="154"/>
  <c r="Z3" i="154"/>
  <c r="Z158" i="154"/>
  <c r="AS169" i="154"/>
  <c r="AC121" i="154"/>
  <c r="R3" i="154"/>
  <c r="Q167" i="154"/>
  <c r="R166" i="154"/>
  <c r="N201" i="154"/>
  <c r="AL97" i="154"/>
  <c r="AR200" i="154"/>
  <c r="AL58" i="154"/>
  <c r="L137" i="154"/>
  <c r="AB194" i="154"/>
  <c r="AP148" i="154"/>
  <c r="V180" i="154"/>
  <c r="Z139" i="154"/>
  <c r="J113" i="154"/>
  <c r="O157" i="154"/>
  <c r="I187" i="154"/>
  <c r="AQ99" i="154"/>
  <c r="AN166" i="154"/>
  <c r="T179" i="154"/>
  <c r="L187" i="154"/>
  <c r="U78" i="154"/>
  <c r="AT183" i="154"/>
  <c r="AI167" i="154"/>
  <c r="AA123" i="154"/>
  <c r="M191" i="154"/>
  <c r="AJ176" i="154"/>
  <c r="U171" i="154"/>
  <c r="P178" i="154"/>
  <c r="AD174" i="154"/>
  <c r="AF187" i="154"/>
  <c r="K152" i="154"/>
  <c r="P202" i="154"/>
  <c r="V142" i="154"/>
  <c r="W187" i="154"/>
  <c r="R179" i="154"/>
  <c r="AA170" i="154"/>
  <c r="AE154" i="154"/>
  <c r="W133" i="154"/>
  <c r="K139" i="154"/>
  <c r="N145" i="154"/>
  <c r="N175" i="154"/>
  <c r="AO152" i="154"/>
  <c r="N195" i="154"/>
  <c r="W196" i="154"/>
  <c r="Q145" i="154"/>
  <c r="AF194" i="154"/>
  <c r="Z182" i="154"/>
  <c r="T93" i="154"/>
  <c r="AR138" i="154"/>
  <c r="AE3" i="154"/>
  <c r="V192" i="154"/>
  <c r="V166" i="154"/>
  <c r="Q148" i="154"/>
  <c r="AT108" i="154"/>
  <c r="AE172" i="154"/>
  <c r="N186" i="154"/>
  <c r="AT48" i="154"/>
  <c r="S139" i="154"/>
  <c r="AN172" i="154"/>
  <c r="AN136" i="154"/>
  <c r="Z123" i="154"/>
  <c r="AT182" i="154"/>
  <c r="P119" i="154"/>
  <c r="X182" i="154"/>
  <c r="AM116" i="154"/>
  <c r="P156" i="154"/>
  <c r="X158" i="154"/>
  <c r="T111" i="154"/>
  <c r="AO155" i="154"/>
  <c r="AA98" i="154"/>
  <c r="Z94" i="154"/>
  <c r="N171" i="154"/>
  <c r="AP158" i="154"/>
  <c r="AP98" i="154"/>
  <c r="AO183" i="154"/>
  <c r="W153" i="154"/>
  <c r="AL166" i="154"/>
  <c r="AF199" i="154"/>
  <c r="AL157" i="154"/>
  <c r="AK153" i="154"/>
  <c r="X156" i="154"/>
  <c r="AO124" i="154"/>
  <c r="Y191" i="154"/>
  <c r="J143" i="154"/>
  <c r="AQ202" i="154"/>
  <c r="T185" i="154"/>
  <c r="U109" i="154"/>
  <c r="AI61" i="154"/>
  <c r="AA163" i="154"/>
  <c r="AF62" i="154"/>
  <c r="AS170" i="154"/>
  <c r="AS141" i="154"/>
  <c r="AP147" i="154"/>
  <c r="AD196" i="154"/>
  <c r="AI159" i="154"/>
  <c r="J158" i="154"/>
  <c r="V119" i="154"/>
  <c r="AI137" i="154"/>
  <c r="AG36" i="154"/>
  <c r="K132" i="154"/>
  <c r="X188" i="154"/>
  <c r="AF133" i="154"/>
  <c r="Q190" i="154"/>
  <c r="X64" i="154"/>
  <c r="Z124" i="154"/>
  <c r="AN81" i="154"/>
  <c r="Y162" i="154"/>
  <c r="AA95" i="154"/>
  <c r="AP127" i="154"/>
  <c r="AC180" i="154"/>
  <c r="I114" i="154"/>
  <c r="Z191" i="154"/>
  <c r="AB68" i="154"/>
  <c r="AH100" i="154"/>
  <c r="AA162" i="154"/>
  <c r="J172" i="154"/>
  <c r="AG141" i="154"/>
  <c r="AG166" i="154"/>
  <c r="AB190" i="154"/>
  <c r="AS184" i="154"/>
  <c r="M178" i="154"/>
  <c r="AI43" i="154"/>
  <c r="K169" i="154"/>
  <c r="J144" i="154"/>
  <c r="AJ185" i="154"/>
  <c r="Q179" i="154"/>
  <c r="Y194" i="154"/>
  <c r="M176" i="154"/>
  <c r="AC140" i="154"/>
  <c r="S152" i="154"/>
  <c r="AM155" i="154"/>
  <c r="AM104" i="154"/>
  <c r="X23" i="154"/>
  <c r="AM184" i="154"/>
  <c r="V116" i="154"/>
  <c r="I179" i="154"/>
  <c r="X171" i="154"/>
  <c r="AM164" i="154"/>
  <c r="N181" i="154"/>
  <c r="S94" i="154"/>
  <c r="AO165" i="154"/>
  <c r="AP164" i="154"/>
  <c r="AR202" i="154"/>
  <c r="Q192" i="154"/>
  <c r="R187" i="154"/>
  <c r="V189" i="154"/>
  <c r="X97" i="154"/>
  <c r="AE112" i="154"/>
  <c r="AB174" i="154"/>
  <c r="O168" i="154"/>
  <c r="AA194" i="154"/>
  <c r="AE201" i="154"/>
  <c r="I77" i="154"/>
  <c r="AK177" i="154"/>
  <c r="AE182" i="154"/>
  <c r="I107" i="154"/>
  <c r="AK164" i="154"/>
  <c r="P145" i="154"/>
  <c r="AL164" i="154"/>
  <c r="AG163" i="154"/>
  <c r="AG149" i="154"/>
  <c r="AJ144" i="154"/>
  <c r="AI163" i="154"/>
  <c r="AT199" i="154"/>
  <c r="AJ164" i="154"/>
  <c r="Z200" i="154"/>
  <c r="S91" i="154"/>
  <c r="U194" i="154"/>
  <c r="P179" i="154"/>
  <c r="T131" i="154"/>
  <c r="AF160" i="154"/>
  <c r="O88" i="154"/>
  <c r="R153" i="154"/>
  <c r="AG119" i="154"/>
  <c r="I150" i="154"/>
  <c r="I143" i="154"/>
  <c r="AA3" i="154"/>
  <c r="AF184" i="154"/>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<sst xmlns="http://schemas.openxmlformats.org/spreadsheetml/2006/main" count="15277" uniqueCount="3476">
  <si>
    <t>BH Name</t>
  </si>
  <si>
    <t>BH Code</t>
  </si>
  <si>
    <t>Item Code</t>
  </si>
  <si>
    <t>DATA ENTRY</t>
  </si>
  <si>
    <t>Item Name</t>
  </si>
  <si>
    <t>Observed</t>
  </si>
  <si>
    <t xml:space="preserve">Make (and nationality) </t>
  </si>
  <si>
    <t>Model</t>
  </si>
  <si>
    <t>Metric</t>
  </si>
  <si>
    <t>Imperial</t>
  </si>
  <si>
    <t>Type of price information</t>
  </si>
  <si>
    <t>Price from the Internet</t>
  </si>
  <si>
    <t>Prices</t>
  </si>
  <si>
    <t>Unit base price</t>
  </si>
  <si>
    <t>Delivery cost/unit</t>
  </si>
  <si>
    <t>Installation cost per unit</t>
  </si>
  <si>
    <t xml:space="preserve">  Notes</t>
  </si>
  <si>
    <t>Comments</t>
  </si>
  <si>
    <t>Date of collection (mm/dd/yyyy)</t>
  </si>
  <si>
    <t>Fabricated metal products, except machinery and equipment</t>
  </si>
  <si>
    <t>General purpose machinery</t>
  </si>
  <si>
    <t>Special purpose machinery</t>
  </si>
  <si>
    <t>Electrical and optical equipment</t>
  </si>
  <si>
    <t>Other products</t>
  </si>
  <si>
    <t>Proposed</t>
  </si>
  <si>
    <t>Packaged steam boiler - Unspecified</t>
  </si>
  <si>
    <t>Hacksaw - Unspecified</t>
  </si>
  <si>
    <t>Portable rotary screw compressor - Unspecified</t>
  </si>
  <si>
    <t>Diesel fork lift truck - Unspecified</t>
  </si>
  <si>
    <t>Dry powder fire extinguisher - Unspecified</t>
  </si>
  <si>
    <t>Self propelled combine harvester - Unspecified</t>
  </si>
  <si>
    <t>Backpack leaf blower - Unspecified</t>
  </si>
  <si>
    <t>DC welding equipment - Unspecified</t>
  </si>
  <si>
    <t>Half sheet electronic orbital sander - Unspecified</t>
  </si>
  <si>
    <t>Heavy duty cordless combi - Unspecified</t>
  </si>
  <si>
    <t>Wheeled loader and excavator - Unspecified</t>
  </si>
  <si>
    <t>Skid steer loader - Unspecified</t>
  </si>
  <si>
    <t>Warm whole milk separator - Unspecified</t>
  </si>
  <si>
    <t>Single thread chainstitch button sewing machine - Unspecified</t>
  </si>
  <si>
    <t>Centrifugal washer/extractor: small - Unspecified</t>
  </si>
  <si>
    <t>Plate setting machine - Unspecified</t>
  </si>
  <si>
    <t>Colour photo copier - Unspecified</t>
  </si>
  <si>
    <t>Desktop computer - Unspecified</t>
  </si>
  <si>
    <t>Laptop computer - Unspecified</t>
  </si>
  <si>
    <t>Diesel generating set for continuous i.e. prime use - Unspecified</t>
  </si>
  <si>
    <t>Three phase squirrel cage electric motor (cast iron frame) - Unspecified</t>
  </si>
  <si>
    <t>Moving head light - Unspecified</t>
  </si>
  <si>
    <t>Portable walky - talky radio - Unspecified</t>
  </si>
  <si>
    <t>LCD display (monitor) - Unspecified</t>
  </si>
  <si>
    <t>Professional mixer - Unspecified</t>
  </si>
  <si>
    <t>Analogue/digital combi oscilloscope - Unspecified</t>
  </si>
  <si>
    <t>Desk wood/steel (rectangular table) - Unspecified</t>
  </si>
  <si>
    <t>Exercise equipment: bicycle - Unspecified</t>
  </si>
  <si>
    <t>Electronic keyboard - Unspecified</t>
  </si>
  <si>
    <t>Van - Unspecified</t>
  </si>
  <si>
    <t>Diesel minibus - Unspecified</t>
  </si>
  <si>
    <t>Lorry chassis cab - Unspecified</t>
  </si>
  <si>
    <t>Tractor unit - Unspecified</t>
  </si>
  <si>
    <t>Reference Year</t>
  </si>
  <si>
    <t>Unspecified</t>
  </si>
  <si>
    <t>(1-4)</t>
  </si>
  <si>
    <t>yes/no</t>
  </si>
  <si>
    <t>Bahco (Sweden)</t>
  </si>
  <si>
    <t>Item code</t>
  </si>
  <si>
    <t>Facom (France)</t>
  </si>
  <si>
    <t>Atlas Copco (Sweden)</t>
  </si>
  <si>
    <t>Yanmar (Japan)</t>
  </si>
  <si>
    <t>Honda (Japan)</t>
  </si>
  <si>
    <t>Grundfos (Denmark)</t>
  </si>
  <si>
    <t>Jungheinrich (Germany)</t>
  </si>
  <si>
    <t>DFG 425 s</t>
  </si>
  <si>
    <t>Toyota (Japan)</t>
  </si>
  <si>
    <t>Gloria (Germany)</t>
  </si>
  <si>
    <t>Berkel (USA)</t>
  </si>
  <si>
    <t>New Holland (Italy)</t>
  </si>
  <si>
    <t>Esab (Sweden)</t>
  </si>
  <si>
    <t>DeWalt (USA)</t>
  </si>
  <si>
    <t>Bosch (Germany)</t>
  </si>
  <si>
    <t>JCB (UK)</t>
  </si>
  <si>
    <t>3CX ECO Sitemaster</t>
  </si>
  <si>
    <t>Caterpillar (USA)</t>
  </si>
  <si>
    <t>Komatsu (Japan)</t>
  </si>
  <si>
    <t>Bomag (Germany)</t>
  </si>
  <si>
    <t>Bobcat (USA)</t>
  </si>
  <si>
    <t>Tetrapak (Sweden)</t>
  </si>
  <si>
    <t>Juki (Japan)</t>
  </si>
  <si>
    <t>Electrolux (Sweden)</t>
  </si>
  <si>
    <t>Heidelberg Graphic Equipment (Germany)</t>
  </si>
  <si>
    <t>Canon (Japan)</t>
  </si>
  <si>
    <t>Dell (USA)</t>
  </si>
  <si>
    <t>Apple (USA)</t>
  </si>
  <si>
    <t>IBM/Lenovo (USA/China)</t>
  </si>
  <si>
    <t>Hewlett Packard  (USA)</t>
  </si>
  <si>
    <t>HP (USA)</t>
  </si>
  <si>
    <t>Eizo (Japan)</t>
  </si>
  <si>
    <t>Asea Brown Boveri (Sweden)</t>
  </si>
  <si>
    <t>Martin (Denmark)</t>
  </si>
  <si>
    <t>Motorola (USA)</t>
  </si>
  <si>
    <t>Kenwood (USA)</t>
  </si>
  <si>
    <t>Philips (Netherlands)</t>
  </si>
  <si>
    <t>Pioneer (Japan)</t>
  </si>
  <si>
    <t>Omron (Japan)</t>
  </si>
  <si>
    <t>NEC (Japan)</t>
  </si>
  <si>
    <t>Epson (Japan)</t>
  </si>
  <si>
    <t>Ikea (Sweden)</t>
  </si>
  <si>
    <t xml:space="preserve">Bekant </t>
  </si>
  <si>
    <t>Kettler (Germany)</t>
  </si>
  <si>
    <t>Precor (USA)</t>
  </si>
  <si>
    <t>Yamaha (Japan)</t>
  </si>
  <si>
    <t>Casio (Japan)</t>
  </si>
  <si>
    <t>www.mercedesbenz.com</t>
  </si>
  <si>
    <t>Mercedes Benz (Germany)</t>
  </si>
  <si>
    <t>Ford (USA)</t>
  </si>
  <si>
    <t>www.volkswagen-commercial-vehicles.com</t>
  </si>
  <si>
    <t>Scania (Sweden)</t>
  </si>
  <si>
    <t>Microsoft (USA)</t>
  </si>
  <si>
    <t>Adobe (USA)</t>
  </si>
  <si>
    <t>Symantec (USA)</t>
  </si>
  <si>
    <t>Parameter 1</t>
  </si>
  <si>
    <t>Parameter 2</t>
  </si>
  <si>
    <t>Parameter 3</t>
  </si>
  <si>
    <t>Parameter 4</t>
  </si>
  <si>
    <t>Parameter 5</t>
  </si>
  <si>
    <t>Parameter 6</t>
  </si>
  <si>
    <t>Parameter 7</t>
  </si>
  <si>
    <t>Parameter 8</t>
  </si>
  <si>
    <t>Parameter 9</t>
  </si>
  <si>
    <t>Parameter 10</t>
  </si>
  <si>
    <t>Parameter 11</t>
  </si>
  <si>
    <t>Parameter 12</t>
  </si>
  <si>
    <t>Parameter 13</t>
  </si>
  <si>
    <t>Parameter 14</t>
  </si>
  <si>
    <t>Parameter 15</t>
  </si>
  <si>
    <t>Parameter 16</t>
  </si>
  <si>
    <t>Parameter 17</t>
  </si>
  <si>
    <t>Parameter 18</t>
  </si>
  <si>
    <t>Instructions</t>
  </si>
  <si>
    <t>Country Name</t>
  </si>
  <si>
    <t>Country Code</t>
  </si>
  <si>
    <t>I n t e r n a t i o n a l   C o m p a r i s o n    P r o g r a m</t>
  </si>
  <si>
    <t xml:space="preserve">Operational Material </t>
  </si>
  <si>
    <t>Order quantity</t>
  </si>
  <si>
    <t>Item name</t>
  </si>
  <si>
    <t>Currency</t>
  </si>
  <si>
    <t>Database</t>
  </si>
  <si>
    <t>0.</t>
  </si>
  <si>
    <t>1.</t>
  </si>
  <si>
    <t>2.</t>
  </si>
  <si>
    <t>3.</t>
  </si>
  <si>
    <t>Cover Page</t>
  </si>
  <si>
    <t>Index</t>
  </si>
  <si>
    <t>Country Data</t>
  </si>
  <si>
    <t>Go To Index</t>
  </si>
  <si>
    <t>General Instructions</t>
  </si>
  <si>
    <t xml:space="preserve">Explanatory Notes for Recording of Data </t>
  </si>
  <si>
    <t xml:space="preserve">Make and model </t>
  </si>
  <si>
    <t xml:space="preserve">When you have found and priced an item these details should be inserted. For some generic items there will be no model. You can insert “unspecified.” </t>
  </si>
  <si>
    <t xml:space="preserve">Technical parameters </t>
  </si>
  <si>
    <t xml:space="preserve">Unit price </t>
  </si>
  <si>
    <t xml:space="preserve">The unit price should be submitted, regardless of the order quantity. </t>
  </si>
  <si>
    <t xml:space="preserve">Order quantity </t>
  </si>
  <si>
    <t xml:space="preserve">Transport and delivery costs </t>
  </si>
  <si>
    <t xml:space="preserve">Installation costs </t>
  </si>
  <si>
    <t xml:space="preserve">For some items it may be relevant to include installation costs. Installation charges include not only any charges that the purchaser pays for the item to be physically installed at the factory or other site but also any costs for testing, running-in or calibrating the equipment. In the case of transport equipment there are usually no installation costs. </t>
  </si>
  <si>
    <t xml:space="preserve">Discounts </t>
  </si>
  <si>
    <t xml:space="preserve">The price should refer to the purchase of a single item so that it is not affected by discounts that may be available for large orders. However, the price of the single item should be reported after deducting any discount that is customarily available to most purchasers and that is available for most of the year. </t>
  </si>
  <si>
    <t xml:space="preserve">Pricing Guidelines for Collection of Data </t>
  </si>
  <si>
    <t xml:space="preserve">To be consistent with the national accounts, countries are required to provide prices for equipment goods that are consistent with the valuation of those goods as fixed capital assets in the national accounts. Thus the prices must include import duties and other product taxes actually paid by the purchaser, costs of transporting the asset to the place where it will be used, and any charges for installing the asset so that it ready for use in production. Deducted from the price is any of the discounts generally available to most producers. </t>
  </si>
  <si>
    <t xml:space="preserve">The following rules should be observed in reporting prices for equipment goods: </t>
  </si>
  <si>
    <r>
      <t xml:space="preserve">• </t>
    </r>
    <r>
      <rPr>
        <b/>
        <i/>
        <sz val="11"/>
        <color rgb="FF000000"/>
        <rFont val="Calibri"/>
        <family val="2"/>
        <scheme val="minor"/>
      </rPr>
      <t>Transport costs.</t>
    </r>
    <r>
      <rPr>
        <i/>
        <sz val="11"/>
        <color rgb="FF000000"/>
        <rFont val="Calibri"/>
        <family val="2"/>
        <scheme val="minor"/>
      </rPr>
      <t xml:space="preserve"> </t>
    </r>
    <r>
      <rPr>
        <sz val="11"/>
        <color rgb="FF000000"/>
        <rFont val="Calibri"/>
        <family val="2"/>
        <scheme val="minor"/>
      </rPr>
      <t xml:space="preserve">When the prices of equipment goods do not include transport costs, these costs should be estimated by countries. They would determine the average distance over which the items are transported from the factory where they are made or, for imports, the port of entry. </t>
    </r>
  </si>
  <si>
    <r>
      <t xml:space="preserve">• </t>
    </r>
    <r>
      <rPr>
        <b/>
        <i/>
        <sz val="11"/>
        <color rgb="FF000000"/>
        <rFont val="Calibri"/>
        <family val="2"/>
        <scheme val="minor"/>
      </rPr>
      <t>Installation costs.</t>
    </r>
    <r>
      <rPr>
        <i/>
        <sz val="11"/>
        <color rgb="FF000000"/>
        <rFont val="Calibri"/>
        <family val="2"/>
        <scheme val="minor"/>
      </rPr>
      <t xml:space="preserve"> </t>
    </r>
    <r>
      <rPr>
        <sz val="11"/>
        <color rgb="FF000000"/>
        <rFont val="Calibri"/>
        <family val="2"/>
        <scheme val="minor"/>
      </rPr>
      <t xml:space="preserve">Costs are usually associated with the installation of fixed equipment, and these costs are included in the gross fixed capital formation (GFCF) in the national accounts. Installation charges include not only those paid by the purchaser for physical installation of an item at a factory or other site but also any charges for testing or calibrating the equipment. In the case of transport equipment, there are usually no installation costs. </t>
    </r>
  </si>
  <si>
    <r>
      <t xml:space="preserve">• </t>
    </r>
    <r>
      <rPr>
        <b/>
        <i/>
        <sz val="11"/>
        <color rgb="FF000000"/>
        <rFont val="Calibri"/>
        <family val="2"/>
        <scheme val="minor"/>
      </rPr>
      <t>Product taxes.</t>
    </r>
    <r>
      <rPr>
        <i/>
        <sz val="11"/>
        <color rgb="FF000000"/>
        <rFont val="Calibri"/>
        <family val="2"/>
        <scheme val="minor"/>
      </rPr>
      <t xml:space="preserve"> </t>
    </r>
    <r>
      <rPr>
        <sz val="11"/>
        <color rgb="FF000000"/>
        <rFont val="Calibri"/>
        <family val="2"/>
        <scheme val="minor"/>
      </rPr>
      <t xml:space="preserve">The price should only include nondeductible product taxes. Countries that levy a value added tax (VAT) normally allow purchasers to deduct the full amount of the tax on capital goods. Sales and other product taxes, and sometimes import duties, may also be fully or partly deductible on capital goods. </t>
    </r>
  </si>
  <si>
    <r>
      <t xml:space="preserve">• </t>
    </r>
    <r>
      <rPr>
        <b/>
        <i/>
        <sz val="11"/>
        <color rgb="FF000000"/>
        <rFont val="Calibri"/>
        <family val="2"/>
        <scheme val="minor"/>
      </rPr>
      <t>Discounts.</t>
    </r>
    <r>
      <rPr>
        <i/>
        <sz val="11"/>
        <color rgb="FF000000"/>
        <rFont val="Calibri"/>
        <family val="2"/>
        <scheme val="minor"/>
      </rPr>
      <t xml:space="preserve"> </t>
    </r>
    <r>
      <rPr>
        <sz val="11"/>
        <color rgb="FF000000"/>
        <rFont val="Calibri"/>
        <family val="2"/>
        <scheme val="minor"/>
      </rPr>
      <t xml:space="preserve">The price should refer to the purchase of a single item so that it is not affected by discounts that may be available for large orders. The price of the single item should be reported after deducting any discount that is customarily available to most purchasers and that is available for most of the year. </t>
    </r>
  </si>
  <si>
    <t xml:space="preserve">The national average prices are required. Country experts follow two guidelines in deciding how these prices are to be collected. First, in some small countries it may be sufficient to collect prices in only a single location such as the capital city or the largest industrial or commercial town. Second, in larger countries that have several centers of significant industrial and commercial activity, prices will have to be collected in several of these centers in order to calculate a national average price. </t>
  </si>
  <si>
    <t xml:space="preserve">In many countries, a single dealer has the rights to sell the specified type of equipment. In this case, a single price observation will be sufficient. In other countries, however, there may be several distributors of the specified type of equipment, and in this case several price observations will be required to establish the average national price. The decision as to whether one or more price observations are necessary is left to the national experts. </t>
  </si>
  <si>
    <t xml:space="preserve">The prices reported should be the average prices for the reference year—that is, they should be the average of the prices collected at regular intervals throughout the year. However, experience shows that if all countries price equipment goods during the same period, there is no need to collect prices throughout the year. Price collection at midyear is recommended. </t>
  </si>
  <si>
    <t xml:space="preserve">SECOND HAND ITEMS </t>
  </si>
  <si>
    <t xml:space="preserve">All the products specified for this survey are for new items. In a number of countries, however, a significant proportion of investment equipment consists of imports of second-hand goods, some of which may have been reconditioned. Experimental pricing of second-hand equipment goods shows that there is considerable variation in the quality of the goods priced by different countries. It is very difficult to find second-hand goods that are comparable for pricing purposes. Substantial quality adjustments may be necessary to make the prices comparable and such quality adjustments are not feasible in practice at the present time. Therefore, this survey is confined to new equipment goods. Prices of second-hand goods are not acceptable, even when second-hand equipment goods are more important than new goods. </t>
  </si>
  <si>
    <t xml:space="preserve">SOURCES OF PRICE INFORMATION </t>
  </si>
  <si>
    <t xml:space="preserve">The prices of equipment goods can be obtained directly from producers, importers, or distributors or from their catalogues. Prices will be collected by the method or combination of methods that countries deem the most convenient such as personal visit, telephone, letter, or Internet. However, the prices had to be adjusted to conform to the valuation principles in terms of taking into account transport charges, installation costs, product taxes, and discounts. </t>
  </si>
  <si>
    <t xml:space="preserve">The sources most often used for collecting the price information are the following: </t>
  </si>
  <si>
    <r>
      <t xml:space="preserve">• </t>
    </r>
    <r>
      <rPr>
        <b/>
        <i/>
        <sz val="11"/>
        <color rgb="FF000000"/>
        <rFont val="Calibri"/>
        <family val="2"/>
        <scheme val="minor"/>
      </rPr>
      <t>Within a national statistical office.</t>
    </r>
    <r>
      <rPr>
        <i/>
        <sz val="11"/>
        <color rgb="FF000000"/>
        <rFont val="Calibri"/>
        <family val="2"/>
        <scheme val="minor"/>
      </rPr>
      <t xml:space="preserve"> </t>
    </r>
    <r>
      <rPr>
        <sz val="11"/>
        <color rgb="FF000000"/>
        <rFont val="Calibri"/>
        <family val="2"/>
        <scheme val="minor"/>
      </rPr>
      <t xml:space="preserve">Those who compile a producer price or an import price index are likely to have the most familiarity with the types of goods being compared for these basic headings. For some items such as automobiles and computers, the comparisons used for household consumption are also relevant to equipment, although the prices collected for the household consumption expenditure had to be adjusted by subtracting the value added taxes and other product taxes that are payable by households but usually can be deducted by enterprises. </t>
    </r>
  </si>
  <si>
    <r>
      <t xml:space="preserve">• </t>
    </r>
    <r>
      <rPr>
        <b/>
        <i/>
        <sz val="11"/>
        <color rgb="FF000000"/>
        <rFont val="Calibri"/>
        <family val="2"/>
        <scheme val="minor"/>
      </rPr>
      <t>From dealers within the country.</t>
    </r>
    <r>
      <rPr>
        <i/>
        <sz val="11"/>
        <color rgb="FF000000"/>
        <rFont val="Calibri"/>
        <family val="2"/>
        <scheme val="minor"/>
      </rPr>
      <t xml:space="preserve"> </t>
    </r>
    <r>
      <rPr>
        <sz val="11"/>
        <color rgb="FF000000"/>
        <rFont val="Calibri"/>
        <family val="2"/>
        <scheme val="minor"/>
      </rPr>
      <t xml:space="preserve">Equipment distributors and dealers know which models are available, their detailed characteristics, and prices. When prices were obtained from dealers, countries had to ensure that all product taxes and installation charges were included. </t>
    </r>
  </si>
  <si>
    <t xml:space="preserve">Government departments purchase transport and other equipment on a regular basis. Such purchases are often centralized under a “public works” or “central supply” department. They may buy directly from manufacturers, but often they will also use local dealers and distributors. </t>
  </si>
  <si>
    <r>
      <t xml:space="preserve">• </t>
    </r>
    <r>
      <rPr>
        <b/>
        <i/>
        <sz val="11"/>
        <color rgb="FF000000"/>
        <rFont val="Calibri"/>
        <family val="2"/>
        <scheme val="minor"/>
      </rPr>
      <t>Internet.</t>
    </r>
    <r>
      <rPr>
        <i/>
        <sz val="11"/>
        <color rgb="FF000000"/>
        <rFont val="Calibri"/>
        <family val="2"/>
        <scheme val="minor"/>
      </rPr>
      <t xml:space="preserve"> </t>
    </r>
    <r>
      <rPr>
        <sz val="11"/>
        <color rgb="FF000000"/>
        <rFont val="Calibri"/>
        <family val="2"/>
        <scheme val="minor"/>
      </rPr>
      <t xml:space="preserve">Specialized Web sites of equipment goods manufacturers are also very useful. They often also provide the names and contact information for dealers and distributors. However, the price information obtained from Web sites had to be adjusted to conform to the valuation principles just outlined for taking into account transport charges, installation costs, product taxes, and discounts. </t>
    </r>
  </si>
  <si>
    <t xml:space="preserve">PRICING GUIDELINES </t>
  </si>
  <si>
    <t xml:space="preserve">Reported prices are required to be: </t>
  </si>
  <si>
    <t xml:space="preserve">• Purchasers’ prices (however, without any VAT) </t>
  </si>
  <si>
    <t xml:space="preserve">• National average prices </t>
  </si>
  <si>
    <t xml:space="preserve">• Prices of the survey data collection period </t>
  </si>
  <si>
    <t xml:space="preserve">Purchaser prices should include trade margins, transport and delivery cost, and assembly and installation cost and general discounts. VAT should not be included. However, other non-deductible taxes are to be included into the purchasers’ price. They may be special national taxes on certain equipment (e.g. for environmental reasons or to protect national producers of equipment goods). </t>
  </si>
  <si>
    <t xml:space="preserve">National average prices should reflect the national average and not only certain locations or suppliers. Reported prices should be the ones observed during the survey period. </t>
  </si>
  <si>
    <t xml:space="preserve">In addition to the list prices of items, other relevant components of the cost are also to be considered, such as additional delivery and/or installation costs, etc. These components will be added to the list price of items. Similarly, there may be applicable discounts which should be taken off the list price. </t>
  </si>
  <si>
    <t xml:space="preserve">The currency should be reported in the 'Country Data' tab. </t>
  </si>
  <si>
    <t>MACHINERY AND EQUIPMENT
Survey Form</t>
  </si>
  <si>
    <t>Blood pressure monitor - Unspecified</t>
  </si>
  <si>
    <t>Digital projector - Unspecified</t>
  </si>
  <si>
    <t>Automotive tool set - Unspecified</t>
  </si>
  <si>
    <t>Laser printer: colour - Unspecified</t>
  </si>
  <si>
    <t>Desktop monitor - Unspecified</t>
  </si>
  <si>
    <t>Professional digital camera - Unspecified</t>
  </si>
  <si>
    <t>Tandem vibrating roller - Unspecified</t>
  </si>
  <si>
    <t>Compact track loader - Unspecified</t>
  </si>
  <si>
    <t>Open fryer: single well - Unspecified</t>
  </si>
  <si>
    <t>Double cab pick-up - Unspecified</t>
  </si>
  <si>
    <t>Digital piano - Unspecified</t>
  </si>
  <si>
    <t>Non-deductible taxes</t>
  </si>
  <si>
    <t>Total unit price net of deductible taxes and discount</t>
  </si>
  <si>
    <t>Discount per unit (%)</t>
  </si>
  <si>
    <t>Notes</t>
  </si>
  <si>
    <t xml:space="preserve">Non-deductible taxes </t>
  </si>
  <si>
    <t xml:space="preserve">Total unit price net of deductible taxes and discount </t>
  </si>
  <si>
    <t>Zebra Solutions (USA)</t>
  </si>
  <si>
    <t xml:space="preserve">1920 x 1080 </t>
  </si>
  <si>
    <t>PD 6 GA with PG</t>
  </si>
  <si>
    <t>SK 820-5 SF</t>
  </si>
  <si>
    <t xml:space="preserve">yes </t>
  </si>
  <si>
    <t>Acrobat Pro DC (1yr prepaid)</t>
  </si>
  <si>
    <t>ISO Country Code (three-letter)</t>
  </si>
  <si>
    <r>
      <t xml:space="preserve">INDEX </t>
    </r>
    <r>
      <rPr>
        <sz val="16"/>
        <color theme="0"/>
        <rFont val="Calibri"/>
        <family val="2"/>
        <scheme val="minor"/>
      </rPr>
      <t>(Click the link below to access the sheet)</t>
    </r>
  </si>
  <si>
    <t xml:space="preserve">Purchasers’ prices should also include the amounts of value added tax (VAT) that are not deductible and entail actual expenditure for the purchaser. For many capital items, VAT is wholly or partly deductible for most purchasers. The country experts pricing the equipment goods will not know the actual rate of VAT paid. </t>
  </si>
  <si>
    <t>Other unit costs (please specify here)</t>
  </si>
  <si>
    <t>New model.</t>
  </si>
  <si>
    <t>Samsung (South Korean)</t>
  </si>
  <si>
    <t>With electric height adjustment:</t>
  </si>
  <si>
    <t>Kaspersky (USA)</t>
  </si>
  <si>
    <t>Complete package:</t>
  </si>
  <si>
    <t>Licence quantity:</t>
  </si>
  <si>
    <t>Individual purchase:</t>
  </si>
  <si>
    <t>Cost of one year's subscription:</t>
  </si>
  <si>
    <t>AutoCAD Full Version (1yr)</t>
  </si>
  <si>
    <t>Autodesk (USA)</t>
  </si>
  <si>
    <t>Application: computer-aided design:</t>
  </si>
  <si>
    <t>Operating system:</t>
  </si>
  <si>
    <t>Processor:</t>
  </si>
  <si>
    <t>RAM:</t>
  </si>
  <si>
    <t>Free disk space:</t>
  </si>
  <si>
    <t>Video:</t>
  </si>
  <si>
    <t>Network Interface Card:</t>
  </si>
  <si>
    <t>Communication protocol:</t>
  </si>
  <si>
    <t>With installation, training, and maintenance:</t>
  </si>
  <si>
    <t>Hacksaw - Bahco (Sweden) - 325</t>
  </si>
  <si>
    <t>Laptop computer - Apple (USA) - MacBook Pro with Retina Display</t>
  </si>
  <si>
    <t>Three phase squirrel cage electric motor (cast iron frame) - Asea Brown Boveri (Sweden) - M3BP 160MLB 4</t>
  </si>
  <si>
    <t>Portable walky - talky radio - Motorola (USA) - DP 2400e</t>
  </si>
  <si>
    <t>LCD display - Unspecified</t>
  </si>
  <si>
    <t>Professional mixer - Pioneer (Japan) - DJM-900NXS2</t>
  </si>
  <si>
    <t>Industrial petrol engine - Honda (Japan) - GX 270 UT2 SWC 4</t>
  </si>
  <si>
    <t>Industrial petrol engine - Honda (Japan) - GX 160 UT2 SX 4</t>
  </si>
  <si>
    <t>Diesel fork lift truck - Jungheinrich (Germany) - DFG 425 s</t>
  </si>
  <si>
    <t>Diesel fork lift truck - Toyota (Japan) - Tonero 52-8FDF25</t>
  </si>
  <si>
    <t>Dry powder fire extinguisher - Gloria (Germany) - PD 6 GA with PG</t>
  </si>
  <si>
    <t>Digital computing scale - Berkel (USA) - FX 50</t>
  </si>
  <si>
    <t>Wheeled loader and excavator - JCB (UK) - 3CX ECO Sitemaster</t>
  </si>
  <si>
    <t>Skid steer loader - Komatsu (Japan) - SK 820-5 SF</t>
  </si>
  <si>
    <t>Tandem vibrating roller - Bomag (Germany) - BW 80 AD-5</t>
  </si>
  <si>
    <t>Compact track loader - Bobcat (USA) - T590</t>
  </si>
  <si>
    <t>Warm whole milk separator - Tetrapak (Sweden) - Tetra Centri H10</t>
  </si>
  <si>
    <t>Plate setting machine - Heidelberg Graphic Equipment (Germany) - Suprasetter A75</t>
  </si>
  <si>
    <t>Van - Ford (USA) - Transit 290 L2H2</t>
  </si>
  <si>
    <t xml:space="preserve">Desk wood/steel (rectangular table) - Ikea (Sweden) - Bekant </t>
  </si>
  <si>
    <t>Exercise equipment: bicycle - Precor (USA) - RBK 835</t>
  </si>
  <si>
    <t>Computer software - Adobe (USA) - Acrobat Pro DC (1yr prepaid)</t>
  </si>
  <si>
    <t>Computer software - Autodesk (USA) - AutoCAD Full Version (1yr)</t>
  </si>
  <si>
    <t>NOTE: The total unit price net of deductible taxes and discount is automatically calculated based on the provided inputs.</t>
  </si>
  <si>
    <t xml:space="preserve">100 m³ </t>
  </si>
  <si>
    <t xml:space="preserve">one </t>
  </si>
  <si>
    <t xml:space="preserve">14 x 3 m </t>
  </si>
  <si>
    <t xml:space="preserve">4.00 mm </t>
  </si>
  <si>
    <t xml:space="preserve">6.00 mm </t>
  </si>
  <si>
    <t xml:space="preserve">EN 1025 S 275 </t>
  </si>
  <si>
    <t xml:space="preserve">0.3/0.4 bar </t>
  </si>
  <si>
    <t xml:space="preserve">0.7 bar </t>
  </si>
  <si>
    <t xml:space="preserve">-20 C + 50 C </t>
  </si>
  <si>
    <t xml:space="preserve"> yes</t>
  </si>
  <si>
    <t>No change. This tank is for the storage of petrol though rather large for this application. A smaller tank can be found at the next item position. Tank to be supplied with leak detection system, complete with connection kit, dipstick and a certificate of conformity to standard CEN 12285. The specification to include five holding down straps, overfill protection valves and internal suction pipes. There is also a 600 mm diameter manway and lower access shaft. The space between the two skins is filled with monopropylene glycol. Please note that the tank is uncoated internally and it is coated with bitumen externally. If there is another coating e.g. polyester, endopren, etc. please make a note. In the 2017 survey, the following models were priced: Krivaja Metali (B&amp;H) Rezervoar, BAEST 100.0, U-Cont, RIGHETTO, LST EN 12285-1 100/3000/A/D, DMB DMB-100, PW TAKO 100 m3, IN VEST 100, B0RSAN TEKNOLOJ0 100 m3, Cookson and Zinn 100 cu.m.  The item image shows a tank by Cookson and Zinn (maybe of a different size).</t>
  </si>
  <si>
    <t>No change. This tank is for the storage of petrol. Tank to be supplied with leak detection system, complete with connection kit, dipstick and a certificate of conformity to standard CEN 12285. The specification should include five holding down straps, overfill protection valves and internal suction pipes. There is also a 600 mm diameter manway and lower access shaft. The space between the two skins is filled with monopropylene glycol. Please note that the tank is uncoated internally and it is coated with bitumen externally. 
In the 2017 survey, countries priced the following models: Krivaja Metali (B&amp;H) Rezervoar, U-Cont, EMILIANA SERBATOI 50DC6 4PU600INVC, LST en 12285-1 50/2500/A/D, DMB DMB-50, In Vest 50.0, B0RSAN TEKNOLOJ0 50 m3, Cookson and Zinn 50 cu. m. Maybe this additional information helps.
The item image shows tanks manufactured by Emiliana Serbatoi (maybe of a different size).</t>
  </si>
  <si>
    <t>Type:</t>
  </si>
  <si>
    <t>Fuel:</t>
  </si>
  <si>
    <t>Company website:</t>
  </si>
  <si>
    <t>Overall length:</t>
  </si>
  <si>
    <t>Weight:</t>
  </si>
  <si>
    <t>Scanner scale - Unspecified</t>
  </si>
  <si>
    <t>Scanner scale - Zebra Solutions (USA) - MP7000</t>
  </si>
  <si>
    <t>Scanner type:</t>
  </si>
  <si>
    <t>Interface:</t>
  </si>
  <si>
    <t>Power consumption:</t>
  </si>
  <si>
    <t>Width:</t>
  </si>
  <si>
    <t>Height:</t>
  </si>
  <si>
    <t>Depth:</t>
  </si>
  <si>
    <t>Length:</t>
  </si>
  <si>
    <t>Resolution:</t>
  </si>
  <si>
    <t>Processor type:</t>
  </si>
  <si>
    <t>Processor speed:</t>
  </si>
  <si>
    <t>Memory slots:</t>
  </si>
  <si>
    <t>RAM memory:</t>
  </si>
  <si>
    <t>Drive capacity:</t>
  </si>
  <si>
    <t>Keyboard:</t>
  </si>
  <si>
    <t>Monitor:</t>
  </si>
  <si>
    <t>Warranty:</t>
  </si>
  <si>
    <t>15.01.11.2.01.040</t>
  </si>
  <si>
    <t>15.01.11.2.01.030</t>
  </si>
  <si>
    <t>15.01.11.2.01.020</t>
  </si>
  <si>
    <t>15.01.11.2.01.010</t>
  </si>
  <si>
    <t>15.01.11.2.01.060</t>
  </si>
  <si>
    <t>15.01.11.2.01.050</t>
  </si>
  <si>
    <t>15.01.11.2.01.070</t>
  </si>
  <si>
    <t>15.01.11.2.01.080</t>
  </si>
  <si>
    <t>Screen size:</t>
  </si>
  <si>
    <t>Display resolution:</t>
  </si>
  <si>
    <t>Battery:</t>
  </si>
  <si>
    <t>Connectivity:</t>
  </si>
  <si>
    <t>Printing capacity colour (A4):</t>
  </si>
  <si>
    <t>Printing capacity black/white (A4):</t>
  </si>
  <si>
    <t>Paper handling capacity:</t>
  </si>
  <si>
    <t>Capacity of memory:</t>
  </si>
  <si>
    <t>Optical resolution:</t>
  </si>
  <si>
    <t>Paper size:</t>
  </si>
  <si>
    <t>Monitor type:</t>
  </si>
  <si>
    <t>Screen diagonal:</t>
  </si>
  <si>
    <t>Contrast ratio:</t>
  </si>
  <si>
    <t>Brightness:</t>
  </si>
  <si>
    <t>Pixel pitch:</t>
  </si>
  <si>
    <t>Response time:</t>
  </si>
  <si>
    <t>Aspect ratio:</t>
  </si>
  <si>
    <t>Video input:</t>
  </si>
  <si>
    <t>Continuous i.e. prime use:</t>
  </si>
  <si>
    <t>Three phase:</t>
  </si>
  <si>
    <t>Electric system:</t>
  </si>
  <si>
    <t>Frequency:</t>
  </si>
  <si>
    <t>Speed:</t>
  </si>
  <si>
    <t>Capacity of engine:</t>
  </si>
  <si>
    <t>Power of motor:</t>
  </si>
  <si>
    <t>Number of cylinders:</t>
  </si>
  <si>
    <t>With baseframe incorporating fuel tank:</t>
  </si>
  <si>
    <t>Frame type:</t>
  </si>
  <si>
    <t>Rated output:</t>
  </si>
  <si>
    <t>Rated speed:</t>
  </si>
  <si>
    <t>Number of poles:</t>
  </si>
  <si>
    <t>Minimum efficiency:</t>
  </si>
  <si>
    <t>Type of mounting:</t>
  </si>
  <si>
    <t>International efficiency class:</t>
  </si>
  <si>
    <t>Electrical supply: V/Hz:</t>
  </si>
  <si>
    <t>Insulation class/protection:</t>
  </si>
  <si>
    <t>Lamp:</t>
  </si>
  <si>
    <t>Total power consumtion at 230V/50Hz:</t>
  </si>
  <si>
    <t>Product number:</t>
  </si>
  <si>
    <t>Fuel type:</t>
  </si>
  <si>
    <t>Four stroke engine:</t>
  </si>
  <si>
    <t>Max power output:</t>
  </si>
  <si>
    <t>Output voltage (50 Hz):</t>
  </si>
  <si>
    <t>Output: rated:</t>
  </si>
  <si>
    <t>Current:</t>
  </si>
  <si>
    <t>Cont. op. hours w/o refuelling:</t>
  </si>
  <si>
    <t>With generator frame housing:</t>
  </si>
  <si>
    <t>Fuel tank capacity:</t>
  </si>
  <si>
    <t>Dry weight:</t>
  </si>
  <si>
    <t>Crystal controlled:</t>
  </si>
  <si>
    <t>Number of channels:</t>
  </si>
  <si>
    <t>Bands: VHF:</t>
  </si>
  <si>
    <t>Bands: UHF:</t>
  </si>
  <si>
    <t>Sensitivity:</t>
  </si>
  <si>
    <t>Including single standard rate unit charger:</t>
  </si>
  <si>
    <t>Excluding other accessories:</t>
  </si>
  <si>
    <t>Weight (incl. batteries):</t>
  </si>
  <si>
    <t>Maximum power:</t>
  </si>
  <si>
    <t>Number of colours:</t>
  </si>
  <si>
    <t>Sampling rate:</t>
  </si>
  <si>
    <t>Channel EQ:</t>
  </si>
  <si>
    <t>Level meter size:</t>
  </si>
  <si>
    <t>No. CD/LINE input:</t>
  </si>
  <si>
    <t>No. PHONO inputs:</t>
  </si>
  <si>
    <t>No. DIGITAL inputs:</t>
  </si>
  <si>
    <t>No. MIC inputs:</t>
  </si>
  <si>
    <t>Cross fader type:</t>
  </si>
  <si>
    <t>Colour:</t>
  </si>
  <si>
    <t>CombiScope: digital/analogue:</t>
  </si>
  <si>
    <t>Bench/laboratory type:</t>
  </si>
  <si>
    <t>Bandwidth:</t>
  </si>
  <si>
    <t>Rise time:</t>
  </si>
  <si>
    <t>Accuracy (two ranges):</t>
  </si>
  <si>
    <t>Input impedance:</t>
  </si>
  <si>
    <t>Line voltage:</t>
  </si>
  <si>
    <t>No changes.</t>
  </si>
  <si>
    <t>Measurement technology:</t>
  </si>
  <si>
    <t>Digital display:</t>
  </si>
  <si>
    <t>Automatic inflation/deflation:</t>
  </si>
  <si>
    <t>Measurement range, pulse rate:</t>
  </si>
  <si>
    <t>Accuracy, pressure:</t>
  </si>
  <si>
    <t>Accuracy, pulse rate:</t>
  </si>
  <si>
    <t>Power supply with battery pack:</t>
  </si>
  <si>
    <t>With adult arm cuff and AC adapter:</t>
  </si>
  <si>
    <t>High brightness:</t>
  </si>
  <si>
    <t>Projection system:</t>
  </si>
  <si>
    <t>Projection distance:</t>
  </si>
  <si>
    <t>Lamp life (non-eco mode):</t>
  </si>
  <si>
    <t>Noise level (non-eco mode):</t>
  </si>
  <si>
    <t>Lens:</t>
  </si>
  <si>
    <t>Sound output:</t>
  </si>
  <si>
    <t>With remote control:</t>
  </si>
  <si>
    <t>Power supply:</t>
  </si>
  <si>
    <t>For professional use:</t>
  </si>
  <si>
    <t>Image sensor type:</t>
  </si>
  <si>
    <t>Total pixels:</t>
  </si>
  <si>
    <t>Image processor type:</t>
  </si>
  <si>
    <t>LCD Monitor:</t>
  </si>
  <si>
    <t>Interface USB 2.0 Hi-speed:</t>
  </si>
  <si>
    <t xml:space="preserve">vari angle 7.7 cm TFT </t>
  </si>
  <si>
    <t xml:space="preserve">1280 x 800 (WXGA) </t>
  </si>
  <si>
    <t xml:space="preserve">3LCD 3D Technology </t>
  </si>
  <si>
    <t xml:space="preserve">manual/zoom </t>
  </si>
  <si>
    <t xml:space="preserve">5 W </t>
  </si>
  <si>
    <t xml:space="preserve">100-240 V, 50-60 Hz </t>
  </si>
  <si>
    <t xml:space="preserve">2.7 kg </t>
  </si>
  <si>
    <t>Engine: number of cylinders:</t>
  </si>
  <si>
    <t>Engine oil capacity:</t>
  </si>
  <si>
    <t>Full load speed:</t>
  </si>
  <si>
    <t>Output at rated speed:</t>
  </si>
  <si>
    <t>Free air delivery:</t>
  </si>
  <si>
    <t>Sound power level (EC Stage II):</t>
  </si>
  <si>
    <t>With brakes and adjustable towbar:</t>
  </si>
  <si>
    <t>Without particle filter:</t>
  </si>
  <si>
    <t>Max. working pressure:</t>
  </si>
  <si>
    <t>Engine type:</t>
  </si>
  <si>
    <t>Cyl. bore x stroke:</t>
  </si>
  <si>
    <t>Displacement:</t>
  </si>
  <si>
    <t>Cooling system:</t>
  </si>
  <si>
    <t>Starting system:</t>
  </si>
  <si>
    <t>Power output:</t>
  </si>
  <si>
    <t>Compression ratio:</t>
  </si>
  <si>
    <t>Rated head:</t>
  </si>
  <si>
    <t>Rated flow:</t>
  </si>
  <si>
    <t>Shaft: stainless steel:</t>
  </si>
  <si>
    <t>Pump and impeller: cast iron:</t>
  </si>
  <si>
    <t>Impeller diameter:</t>
  </si>
  <si>
    <t>Rated voltage/frequency:</t>
  </si>
  <si>
    <t>No. of poles:</t>
  </si>
  <si>
    <t>Type: end suction:</t>
  </si>
  <si>
    <t>Liquid temperature range:</t>
  </si>
  <si>
    <t>Inlet nominal diameter:</t>
  </si>
  <si>
    <t>Engine capacity:</t>
  </si>
  <si>
    <t>Wheelbase:</t>
  </si>
  <si>
    <t>Load capacity:</t>
  </si>
  <si>
    <t>Standard lift height:</t>
  </si>
  <si>
    <t>Extended mast height:</t>
  </si>
  <si>
    <t>Standard free lift (duplex mast):</t>
  </si>
  <si>
    <t>Outer turning radius:</t>
  </si>
  <si>
    <t>Transmission: torque conv./hydrostatic:</t>
  </si>
  <si>
    <t>Engine power:</t>
  </si>
  <si>
    <t>Weight: unladen:</t>
  </si>
  <si>
    <t>Overall width:</t>
  </si>
  <si>
    <t>Overall length to fork face:</t>
  </si>
  <si>
    <t>Fork length:</t>
  </si>
  <si>
    <t>Engine model:</t>
  </si>
  <si>
    <t>Lifting speed: loaded:</t>
  </si>
  <si>
    <t>Travel speed: loaded:</t>
  </si>
  <si>
    <t>Overhead guard height:</t>
  </si>
  <si>
    <t>Type: gas counterbalance:</t>
  </si>
  <si>
    <t>Tyres: pneumatic profile solids:</t>
  </si>
  <si>
    <t>T'mission: diesel electric:</t>
  </si>
  <si>
    <t>Extinguishing agent:</t>
  </si>
  <si>
    <t>Propellant:</t>
  </si>
  <si>
    <t>Fire rating:</t>
  </si>
  <si>
    <t>Quantity of powder:</t>
  </si>
  <si>
    <t>Duration of discharge:</t>
  </si>
  <si>
    <t>Range of discharge:</t>
  </si>
  <si>
    <t>With controllable discharge:</t>
  </si>
  <si>
    <t>Excluding maintenance contract:</t>
  </si>
  <si>
    <t>With pressure gauge:</t>
  </si>
  <si>
    <t>Diameter:</t>
  </si>
  <si>
    <t>Engine displacement:</t>
  </si>
  <si>
    <t>Engine power (kW / HP):</t>
  </si>
  <si>
    <t>Number of speeds:</t>
  </si>
  <si>
    <t>Lift capacity:</t>
  </si>
  <si>
    <t>Pump capacity:</t>
  </si>
  <si>
    <t>Mechanical lift with Lift-o-Matic:</t>
  </si>
  <si>
    <t>Turn angle:</t>
  </si>
  <si>
    <t>With safety cab, noise and vibration insulated:</t>
  </si>
  <si>
    <t>Cutting width:</t>
  </si>
  <si>
    <t>Threshing drum: width:</t>
  </si>
  <si>
    <t>Threshing drum: diameter:</t>
  </si>
  <si>
    <t>Drum type: beater:</t>
  </si>
  <si>
    <t>Number of straw walkers:</t>
  </si>
  <si>
    <t>With standard shoes:</t>
  </si>
  <si>
    <t>Grain tank capacity:</t>
  </si>
  <si>
    <t>Type of transmission:</t>
  </si>
  <si>
    <t>Closed cabin:</t>
  </si>
  <si>
    <t>Flip-up maize headers:</t>
  </si>
  <si>
    <t>With E-Tech engine:</t>
  </si>
  <si>
    <t>Noise level dB(A):</t>
  </si>
  <si>
    <t>Air speed:</t>
  </si>
  <si>
    <t>Air flow in pipe:</t>
  </si>
  <si>
    <t>Vibration level handle:</t>
  </si>
  <si>
    <t>Max. power speed:</t>
  </si>
  <si>
    <t>Open circuit voltage:</t>
  </si>
  <si>
    <t>100 % duty cycle current / voltage:</t>
  </si>
  <si>
    <t>60 % duty cycle current / voltage:</t>
  </si>
  <si>
    <t>35 % duty cycle current / voltage:</t>
  </si>
  <si>
    <t>Enclosure class protection:</t>
  </si>
  <si>
    <t>Input voltage:</t>
  </si>
  <si>
    <t>Pad size:</t>
  </si>
  <si>
    <t>Orbit size:</t>
  </si>
  <si>
    <t>Number of orbits per min:</t>
  </si>
  <si>
    <t>Ball bearing construction:</t>
  </si>
  <si>
    <t>With dust collection system:</t>
  </si>
  <si>
    <t>Motor power input:</t>
  </si>
  <si>
    <t>Max drilling diam. In wood:</t>
  </si>
  <si>
    <t>Max torque:</t>
  </si>
  <si>
    <t>Battery capacity:</t>
  </si>
  <si>
    <t>Battery voltage:</t>
  </si>
  <si>
    <t>Part number:</t>
  </si>
  <si>
    <t>Shovel/loader: width:</t>
  </si>
  <si>
    <t>Shovel/loader: capacity:</t>
  </si>
  <si>
    <t>Backhoe: max. digging depth:</t>
  </si>
  <si>
    <t>ROPS cab, closed:</t>
  </si>
  <si>
    <t>Tyres:</t>
  </si>
  <si>
    <t>Incl. standard equipment:</t>
  </si>
  <si>
    <t>Weight incl. fuel, shovel  and bucket:</t>
  </si>
  <si>
    <t>Powershift:</t>
  </si>
  <si>
    <t>Maximum forward speed:</t>
  </si>
  <si>
    <t>Standard width tracks:</t>
  </si>
  <si>
    <t>Including standard dozer blade:</t>
  </si>
  <si>
    <t>Excluding ripper:</t>
  </si>
  <si>
    <t>ROPS canopy:</t>
  </si>
  <si>
    <t>Sound suppression in cab:</t>
  </si>
  <si>
    <t>Including standard equipment:</t>
  </si>
  <si>
    <t>Rated operating capacity:</t>
  </si>
  <si>
    <t>Tipping load:</t>
  </si>
  <si>
    <t>Hydraulic pump capacity:</t>
  </si>
  <si>
    <t>Capacity of fuel tank:</t>
  </si>
  <si>
    <t>Emission standards:</t>
  </si>
  <si>
    <t>Length with bucket:</t>
  </si>
  <si>
    <t>Operating weight:</t>
  </si>
  <si>
    <t>Track inner radius:</t>
  </si>
  <si>
    <t>Working width:</t>
  </si>
  <si>
    <t>Rated operating capacity (SAE):</t>
  </si>
  <si>
    <t>Cooling:</t>
  </si>
  <si>
    <t>Travel speed:</t>
  </si>
  <si>
    <t>Auxiliary high flow:</t>
  </si>
  <si>
    <t>Length of track on ground:</t>
  </si>
  <si>
    <t>Capacity: hot milk skimming:</t>
  </si>
  <si>
    <t>Capacity: hot milk standardization:</t>
  </si>
  <si>
    <t>Self-cleaning:</t>
  </si>
  <si>
    <t>Inlet connection: diam.:</t>
  </si>
  <si>
    <t>Heavy phase outlet diam.:</t>
  </si>
  <si>
    <t>Light phase outlet diam.:</t>
  </si>
  <si>
    <t>Sediment holding space:</t>
  </si>
  <si>
    <t>With standard equipment:</t>
  </si>
  <si>
    <t>With auxiliary equipment (necessary for operation):</t>
  </si>
  <si>
    <t>Floor space:</t>
  </si>
  <si>
    <t>Total capacity:</t>
  </si>
  <si>
    <t>Usable capacity:</t>
  </si>
  <si>
    <t>Fryer throughput: fries/hr:</t>
  </si>
  <si>
    <t>Heating format:</t>
  </si>
  <si>
    <t>Flat buttons - 2 or 4 holes:</t>
  </si>
  <si>
    <t>Thickness of button, max:</t>
  </si>
  <si>
    <t>Needle bar stroke:</t>
  </si>
  <si>
    <t>Number of stitches per cycle:</t>
  </si>
  <si>
    <t>With table and thread holder:</t>
  </si>
  <si>
    <t>Automatic thread cutter:</t>
  </si>
  <si>
    <t>Including motor:</t>
  </si>
  <si>
    <t>Machine head weight:</t>
  </si>
  <si>
    <t>Max. sewing speed:</t>
  </si>
  <si>
    <t>Front loading:</t>
  </si>
  <si>
    <t>Capacity: max.:</t>
  </si>
  <si>
    <t>Drum volume:</t>
  </si>
  <si>
    <t>Diameter of drum:</t>
  </si>
  <si>
    <t>Extraction speed:</t>
  </si>
  <si>
    <t>G-factor:</t>
  </si>
  <si>
    <t>Total wash time:</t>
  </si>
  <si>
    <t>Water consumption cold/hot:</t>
  </si>
  <si>
    <t>Extraction:</t>
  </si>
  <si>
    <t>CTP machine: semi-automatic:</t>
  </si>
  <si>
    <t>2-page plate setter with internal drum:</t>
  </si>
  <si>
    <t>Media: violet sensitive aluminium plates:</t>
  </si>
  <si>
    <t>Max. plate format (WxH):</t>
  </si>
  <si>
    <t>Max. imaging area (WxH):</t>
  </si>
  <si>
    <t>Plate thickness:</t>
  </si>
  <si>
    <t>Laser type:</t>
  </si>
  <si>
    <t>Max.resolution:</t>
  </si>
  <si>
    <t>Productivity:</t>
  </si>
  <si>
    <t>Engine Euro 6 compliant:</t>
  </si>
  <si>
    <t>Type of engine:</t>
  </si>
  <si>
    <t>Gearbox:</t>
  </si>
  <si>
    <t>Roof version:</t>
  </si>
  <si>
    <t>Side door:</t>
  </si>
  <si>
    <t>Rear doors:</t>
  </si>
  <si>
    <t>Drivetrain:</t>
  </si>
  <si>
    <t>No. seats incl. driver:</t>
  </si>
  <si>
    <t>Load length:</t>
  </si>
  <si>
    <t>Load volume:</t>
  </si>
  <si>
    <t>Payload:</t>
  </si>
  <si>
    <t>Braking system:</t>
  </si>
  <si>
    <t>Interior height:</t>
  </si>
  <si>
    <t>Gross vehicle weight:</t>
  </si>
  <si>
    <t>Axle ratio:</t>
  </si>
  <si>
    <t>Number of doors:</t>
  </si>
  <si>
    <t>With air conditioning:</t>
  </si>
  <si>
    <t>Length of open compartment:</t>
  </si>
  <si>
    <t>Gross train weight:</t>
  </si>
  <si>
    <t>Body and payload allowance:</t>
  </si>
  <si>
    <t>Type of suspension: front:</t>
  </si>
  <si>
    <t>Type of suspension: rear:</t>
  </si>
  <si>
    <t>Type of cab:</t>
  </si>
  <si>
    <t>Dual rear wheels:</t>
  </si>
  <si>
    <t>Engine no.:</t>
  </si>
  <si>
    <t>With standard sleeper cab: length:</t>
  </si>
  <si>
    <t>With standard roof:</t>
  </si>
  <si>
    <t>Fixed fifth wheel coupling:</t>
  </si>
  <si>
    <t>Parameter 19</t>
  </si>
  <si>
    <t>Parameter 20</t>
  </si>
  <si>
    <t>Parameter 21</t>
  </si>
  <si>
    <t>Parameter 22</t>
  </si>
  <si>
    <t>Rectangular shape:</t>
  </si>
  <si>
    <t>Finish of top:</t>
  </si>
  <si>
    <t>"T" legs steel/aluminium/epoxy powder coated:</t>
  </si>
  <si>
    <t>Legs adjustable in height: range:</t>
  </si>
  <si>
    <t>Without drawers:</t>
  </si>
  <si>
    <t>Without castors:</t>
  </si>
  <si>
    <t>Computer for time counter:</t>
  </si>
  <si>
    <t>Electronic system for pulse checking:</t>
  </si>
  <si>
    <t>Belt drive system:</t>
  </si>
  <si>
    <t>Range of resistance 18W(20rpm) 500W (100rpm) 750W150 rpm:</t>
  </si>
  <si>
    <t>Electromagnetic braking system:</t>
  </si>
  <si>
    <t>Max. user weight:</t>
  </si>
  <si>
    <t>Dimensions (L x W x H):</t>
  </si>
  <si>
    <t>Flywheel mass:</t>
  </si>
  <si>
    <t>Recumbent cycle type:</t>
  </si>
  <si>
    <t>No. of exercise programs:</t>
  </si>
  <si>
    <t>No. of resistance settings:</t>
  </si>
  <si>
    <t>Three phase generator/eddy current system:</t>
  </si>
  <si>
    <t>No external power required:</t>
  </si>
  <si>
    <t>Machine weight:</t>
  </si>
  <si>
    <t>Digital work station:</t>
  </si>
  <si>
    <t>Tone generator:</t>
  </si>
  <si>
    <t>Polyphony:</t>
  </si>
  <si>
    <t>Wave:</t>
  </si>
  <si>
    <t>No. of pre-set normal voices:</t>
  </si>
  <si>
    <t>No. of drum kits:</t>
  </si>
  <si>
    <t>No of pre-set phrases:</t>
  </si>
  <si>
    <t>Registration memory:</t>
  </si>
  <si>
    <t>No of languages:</t>
  </si>
  <si>
    <t>Display:</t>
  </si>
  <si>
    <t>Excluding speakers and music rest:</t>
  </si>
  <si>
    <t>Dimensions:</t>
  </si>
  <si>
    <t>Number of saved timbres:</t>
  </si>
  <si>
    <t>With USB interface:</t>
  </si>
  <si>
    <t>With LC display:</t>
  </si>
  <si>
    <t>With registration memory (32 setups):</t>
  </si>
  <si>
    <t>Format:</t>
  </si>
  <si>
    <t>Web price:</t>
  </si>
  <si>
    <t>Including:</t>
  </si>
  <si>
    <t>Platform:</t>
  </si>
  <si>
    <t>New user/individual purchase:</t>
  </si>
  <si>
    <t>Language:</t>
  </si>
  <si>
    <t>No change. The Microsoft License Advisor (mla.microsoft.com, best viewed in Internet Explorer) shows FQC-09525 as manufacturer ID for MS Windows Professional 10 Sngl Upgrade OLP 1License NoLevel. The parameters entered in the Microsoft License Advisor are "Licensing Program"="Microsoft Open License", "Organization type"="Corporate", "Level"="No Level", "Product"="Windows 10 Pro", "Product type"="Upgrade only", "Quantity"="1" as shown in the item-related PDF document.</t>
  </si>
  <si>
    <t>Plan type:</t>
  </si>
  <si>
    <t>Duration/fee:</t>
  </si>
  <si>
    <t>Number of licenses:</t>
  </si>
  <si>
    <t>Design tools:</t>
  </si>
  <si>
    <t>Web tools:</t>
  </si>
  <si>
    <t>Video and audio tools:</t>
  </si>
  <si>
    <t>Creative Cloud:</t>
  </si>
  <si>
    <t>Cloud storage:</t>
  </si>
  <si>
    <t>Expert support:</t>
  </si>
  <si>
    <t>English language:</t>
  </si>
  <si>
    <t>Media:</t>
  </si>
  <si>
    <t>Application: system protection solution:</t>
  </si>
  <si>
    <t>Incl. updates:</t>
  </si>
  <si>
    <t>Category:</t>
  </si>
  <si>
    <t>Licence type:</t>
  </si>
  <si>
    <t>Licensing pricing:</t>
  </si>
  <si>
    <t xml:space="preserve">8.00 mm </t>
  </si>
  <si>
    <t xml:space="preserve">specify </t>
  </si>
  <si>
    <t xml:space="preserve">3000 kg </t>
  </si>
  <si>
    <t xml:space="preserve"> 6600 lbs</t>
  </si>
  <si>
    <t xml:space="preserve">no </t>
  </si>
  <si>
    <t xml:space="preserve">110 mm </t>
  </si>
  <si>
    <t xml:space="preserve">without </t>
  </si>
  <si>
    <t xml:space="preserve"> without</t>
  </si>
  <si>
    <t xml:space="preserve"> www.dell.com</t>
  </si>
  <si>
    <t xml:space="preserve"> www.apple.com</t>
  </si>
  <si>
    <t xml:space="preserve">5 ms </t>
  </si>
  <si>
    <t xml:space="preserve"> www.atlascopco.com</t>
  </si>
  <si>
    <t xml:space="preserve">15 kw </t>
  </si>
  <si>
    <t xml:space="preserve">foot </t>
  </si>
  <si>
    <t xml:space="preserve">IE3 (premium efficiency) </t>
  </si>
  <si>
    <t xml:space="preserve">ICLF </t>
  </si>
  <si>
    <t xml:space="preserve">160 mm </t>
  </si>
  <si>
    <t xml:space="preserve">418 mm </t>
  </si>
  <si>
    <t xml:space="preserve">18 kg </t>
  </si>
  <si>
    <t xml:space="preserve">Petrol </t>
  </si>
  <si>
    <t xml:space="preserve">3.6 kW </t>
  </si>
  <si>
    <t xml:space="preserve">115/230 V </t>
  </si>
  <si>
    <t xml:space="preserve">4 W UHF, 5 W VHF </t>
  </si>
  <si>
    <t xml:space="preserve">136 - 174 MHz </t>
  </si>
  <si>
    <t xml:space="preserve">403 - 527 MHz (UHF1) </t>
  </si>
  <si>
    <t xml:space="preserve">0.16 µV/12 dB </t>
  </si>
  <si>
    <t xml:space="preserve">350 g </t>
  </si>
  <si>
    <t xml:space="preserve">56 mm </t>
  </si>
  <si>
    <t xml:space="preserve">122 mm </t>
  </si>
  <si>
    <t xml:space="preserve">36.4 mm </t>
  </si>
  <si>
    <t xml:space="preserve">68 mm </t>
  </si>
  <si>
    <t xml:space="preserve">120 mm </t>
  </si>
  <si>
    <t xml:space="preserve"> www.midlandusa.com</t>
  </si>
  <si>
    <t xml:space="preserve">54 mm </t>
  </si>
  <si>
    <t xml:space="preserve">16.7 mil. </t>
  </si>
  <si>
    <t xml:space="preserve">8 ms (grey to grey) </t>
  </si>
  <si>
    <t xml:space="preserve">559 mm (w/o stand) </t>
  </si>
  <si>
    <t xml:space="preserve">4 + mic </t>
  </si>
  <si>
    <t xml:space="preserve">3 band </t>
  </si>
  <si>
    <t xml:space="preserve">15 segment </t>
  </si>
  <si>
    <t xml:space="preserve">4 (RCA) </t>
  </si>
  <si>
    <t xml:space="preserve">4 (Coaxial) </t>
  </si>
  <si>
    <t xml:space="preserve"> 2 (XLR/TRS Jack Combo) </t>
  </si>
  <si>
    <t xml:space="preserve">Magvel Fader </t>
  </si>
  <si>
    <t xml:space="preserve">42 W </t>
  </si>
  <si>
    <t xml:space="preserve">Black </t>
  </si>
  <si>
    <t xml:space="preserve">333 mm </t>
  </si>
  <si>
    <t xml:space="preserve">107.9 mm </t>
  </si>
  <si>
    <t xml:space="preserve">414.2 mm </t>
  </si>
  <si>
    <t xml:space="preserve">8 kg </t>
  </si>
  <si>
    <t xml:space="preserve">100 - 240 V AC </t>
  </si>
  <si>
    <t xml:space="preserve">175 mm </t>
  </si>
  <si>
    <t xml:space="preserve">within +/-3 mmHg </t>
  </si>
  <si>
    <t xml:space="preserve">within +/- 5% of reading </t>
  </si>
  <si>
    <t xml:space="preserve">7.7 l </t>
  </si>
  <si>
    <t xml:space="preserve">3000 rpm </t>
  </si>
  <si>
    <t xml:space="preserve">3.5 m³/min. </t>
  </si>
  <si>
    <t xml:space="preserve">98 dB </t>
  </si>
  <si>
    <t xml:space="preserve">7 bar </t>
  </si>
  <si>
    <t xml:space="preserve">1350 mm </t>
  </si>
  <si>
    <t xml:space="preserve">650 kg (box unit) </t>
  </si>
  <si>
    <t xml:space="preserve">33 kw </t>
  </si>
  <si>
    <t xml:space="preserve">600 mm </t>
  </si>
  <si>
    <t xml:space="preserve">1.1 l </t>
  </si>
  <si>
    <t xml:space="preserve">5.3 l </t>
  </si>
  <si>
    <t xml:space="preserve">Air cooled, 4-stroke OHV, petrol engine </t>
  </si>
  <si>
    <t xml:space="preserve">77 x 58 mm </t>
  </si>
  <si>
    <t xml:space="preserve">270 cm³ </t>
  </si>
  <si>
    <t xml:space="preserve">Recoil starter </t>
  </si>
  <si>
    <t xml:space="preserve">5.1 kw at 3600 rpm continuous </t>
  </si>
  <si>
    <t xml:space="preserve">8.5 : 1 </t>
  </si>
  <si>
    <t xml:space="preserve">428 mm </t>
  </si>
  <si>
    <t xml:space="preserve">422 mm </t>
  </si>
  <si>
    <t xml:space="preserve">381 mm </t>
  </si>
  <si>
    <t xml:space="preserve">25.8 kg </t>
  </si>
  <si>
    <t xml:space="preserve"> www.honda-engines-eu.com</t>
  </si>
  <si>
    <t xml:space="preserve">0.6 l </t>
  </si>
  <si>
    <t xml:space="preserve">3.1 l </t>
  </si>
  <si>
    <t xml:space="preserve">68 x 45 mm </t>
  </si>
  <si>
    <t xml:space="preserve">160 cm³ </t>
  </si>
  <si>
    <t xml:space="preserve">2.9 kW at 3,600 rpm continuous </t>
  </si>
  <si>
    <t xml:space="preserve">318 mm </t>
  </si>
  <si>
    <t xml:space="preserve">341 mm </t>
  </si>
  <si>
    <t xml:space="preserve">305 mm </t>
  </si>
  <si>
    <t xml:space="preserve">15.1 kg </t>
  </si>
  <si>
    <t xml:space="preserve">17.6 m³/h </t>
  </si>
  <si>
    <t xml:space="preserve">2900 rpm </t>
  </si>
  <si>
    <t xml:space="preserve">155 mm </t>
  </si>
  <si>
    <t xml:space="preserve">2.2 kw </t>
  </si>
  <si>
    <t xml:space="preserve">16 bar </t>
  </si>
  <si>
    <t xml:space="preserve">169 mm </t>
  </si>
  <si>
    <t xml:space="preserve">3x380-415 V/50 Hz </t>
  </si>
  <si>
    <t xml:space="preserve">3 kw </t>
  </si>
  <si>
    <t xml:space="preserve">32 mm </t>
  </si>
  <si>
    <t xml:space="preserve">1750 mm </t>
  </si>
  <si>
    <t xml:space="preserve">2500 kg </t>
  </si>
  <si>
    <t xml:space="preserve">500 mm </t>
  </si>
  <si>
    <t xml:space="preserve">3300 mm </t>
  </si>
  <si>
    <t xml:space="preserve">4051 mm </t>
  </si>
  <si>
    <t xml:space="preserve">150 mm </t>
  </si>
  <si>
    <t xml:space="preserve">1184 mm </t>
  </si>
  <si>
    <t xml:space="preserve">2613 mm </t>
  </si>
  <si>
    <t xml:space="preserve">1150 mm </t>
  </si>
  <si>
    <t xml:space="preserve">0.56 m/s </t>
  </si>
  <si>
    <t xml:space="preserve">1795 cc </t>
  </si>
  <si>
    <t xml:space="preserve">1650 mm </t>
  </si>
  <si>
    <t xml:space="preserve">4250 mm </t>
  </si>
  <si>
    <t xml:space="preserve">2280 mm </t>
  </si>
  <si>
    <t xml:space="preserve">3620 kg </t>
  </si>
  <si>
    <t xml:space="preserve">3640 mm </t>
  </si>
  <si>
    <t xml:space="preserve">1000 mm </t>
  </si>
  <si>
    <t xml:space="preserve">0.62 m/s </t>
  </si>
  <si>
    <t xml:space="preserve">19 km/h </t>
  </si>
  <si>
    <t xml:space="preserve">2110 mm </t>
  </si>
  <si>
    <t xml:space="preserve">ABC powder </t>
  </si>
  <si>
    <t xml:space="preserve">Nitrogen </t>
  </si>
  <si>
    <t xml:space="preserve">15 bar </t>
  </si>
  <si>
    <t xml:space="preserve">315 mm </t>
  </si>
  <si>
    <t xml:space="preserve">3.4 kg </t>
  </si>
  <si>
    <t xml:space="preserve"> 15 bar </t>
  </si>
  <si>
    <t xml:space="preserve">34A 233BC </t>
  </si>
  <si>
    <t xml:space="preserve">6 kg </t>
  </si>
  <si>
    <t xml:space="preserve">20 sec </t>
  </si>
  <si>
    <t xml:space="preserve">6 m </t>
  </si>
  <si>
    <t xml:space="preserve">505 mm </t>
  </si>
  <si>
    <t xml:space="preserve">9.1 kg </t>
  </si>
  <si>
    <t xml:space="preserve"> www.newholland.com</t>
  </si>
  <si>
    <t xml:space="preserve">400 l </t>
  </si>
  <si>
    <t xml:space="preserve">60 cm </t>
  </si>
  <si>
    <t xml:space="preserve">8 bars </t>
  </si>
  <si>
    <t xml:space="preserve">6400 l </t>
  </si>
  <si>
    <t xml:space="preserve">h'static: 3 speed </t>
  </si>
  <si>
    <t xml:space="preserve">10700 kg </t>
  </si>
  <si>
    <t xml:space="preserve">50.2 cc </t>
  </si>
  <si>
    <t xml:space="preserve">80 m/sec </t>
  </si>
  <si>
    <t xml:space="preserve">14 m3/min </t>
  </si>
  <si>
    <t xml:space="preserve">2.2 m/s2 </t>
  </si>
  <si>
    <t xml:space="preserve">1.5 kW </t>
  </si>
  <si>
    <t xml:space="preserve">7500 rpm </t>
  </si>
  <si>
    <t xml:space="preserve">10.2 kg </t>
  </si>
  <si>
    <t xml:space="preserve">IP23 </t>
  </si>
  <si>
    <t xml:space="preserve">800 mm </t>
  </si>
  <si>
    <t xml:space="preserve">4.4l turbocharged (Stage IIIb) </t>
  </si>
  <si>
    <t xml:space="preserve">4.4l </t>
  </si>
  <si>
    <t xml:space="preserve">55 kW @ 2200 rpm </t>
  </si>
  <si>
    <t xml:space="preserve">5.62 m </t>
  </si>
  <si>
    <t xml:space="preserve">2.35 m. </t>
  </si>
  <si>
    <t xml:space="preserve">1.0 m³ </t>
  </si>
  <si>
    <t xml:space="preserve">5.97 m </t>
  </si>
  <si>
    <t xml:space="preserve">12.5 x 18 x 10/16.9 x 12PR </t>
  </si>
  <si>
    <t xml:space="preserve">8135kg </t>
  </si>
  <si>
    <t xml:space="preserve">www.uk.cat.com </t>
  </si>
  <si>
    <t xml:space="preserve"> www.uk.cat.com</t>
  </si>
  <si>
    <t xml:space="preserve">www.komatsuamerica.com </t>
  </si>
  <si>
    <t xml:space="preserve">900 kg </t>
  </si>
  <si>
    <t xml:space="preserve">1800 kg </t>
  </si>
  <si>
    <t xml:space="preserve">62 l/min </t>
  </si>
  <si>
    <t xml:space="preserve">36.2 kW at 2600 rpm </t>
  </si>
  <si>
    <t xml:space="preserve">68 l </t>
  </si>
  <si>
    <t xml:space="preserve">3350 mm </t>
  </si>
  <si>
    <t xml:space="preserve">3080 kg </t>
  </si>
  <si>
    <t xml:space="preserve">Kubota D 902 </t>
  </si>
  <si>
    <t xml:space="preserve">2080 mm </t>
  </si>
  <si>
    <t xml:space="preserve">www.bomag.com </t>
  </si>
  <si>
    <t xml:space="preserve"> www.bomag.com</t>
  </si>
  <si>
    <t xml:space="preserve">Bobcat / D24 </t>
  </si>
  <si>
    <t xml:space="preserve">2.4 l </t>
  </si>
  <si>
    <t xml:space="preserve">64.7 l/min </t>
  </si>
  <si>
    <t xml:space="preserve">2774 kg (ISO 14397-1) </t>
  </si>
  <si>
    <t xml:space="preserve">971 kg (ISO 14397–1) </t>
  </si>
  <si>
    <t xml:space="preserve">diesel </t>
  </si>
  <si>
    <t xml:space="preserve">liquid </t>
  </si>
  <si>
    <t xml:space="preserve">101.1 l/min </t>
  </si>
  <si>
    <t xml:space="preserve">265.7 cm (without attachment) </t>
  </si>
  <si>
    <t xml:space="preserve">7,000 l/h </t>
  </si>
  <si>
    <t xml:space="preserve">10,000 l/h </t>
  </si>
  <si>
    <t xml:space="preserve">63.5 mm </t>
  </si>
  <si>
    <t xml:space="preserve">38.0 mm </t>
  </si>
  <si>
    <t xml:space="preserve">5 l </t>
  </si>
  <si>
    <t xml:space="preserve">www.tetrapak.com </t>
  </si>
  <si>
    <t xml:space="preserve">2310 mm </t>
  </si>
  <si>
    <t xml:space="preserve">Electric / single well </t>
  </si>
  <si>
    <t xml:space="preserve">0.4 m² </t>
  </si>
  <si>
    <t xml:space="preserve">29.5 kgs </t>
  </si>
  <si>
    <t xml:space="preserve">6.8 kgs </t>
  </si>
  <si>
    <t xml:space="preserve">28.6 kg </t>
  </si>
  <si>
    <t xml:space="preserve">14.4 kw </t>
  </si>
  <si>
    <t xml:space="preserve">441 mm </t>
  </si>
  <si>
    <t xml:space="preserve">949 mm </t>
  </si>
  <si>
    <t xml:space="preserve">142 kg </t>
  </si>
  <si>
    <t xml:space="preserve">0.2 kw </t>
  </si>
  <si>
    <t xml:space="preserve">10 - 28 mm </t>
  </si>
  <si>
    <t xml:space="preserve">5 mm </t>
  </si>
  <si>
    <t xml:space="preserve">48.6 mm </t>
  </si>
  <si>
    <t xml:space="preserve">24 kg </t>
  </si>
  <si>
    <t xml:space="preserve">1500 stitches/min </t>
  </si>
  <si>
    <t xml:space="preserve">www.juki.com </t>
  </si>
  <si>
    <t xml:space="preserve">Yes </t>
  </si>
  <si>
    <t xml:space="preserve">27 kg </t>
  </si>
  <si>
    <t xml:space="preserve">240 l </t>
  </si>
  <si>
    <t xml:space="preserve">795 mm </t>
  </si>
  <si>
    <t xml:space="preserve">890 mm </t>
  </si>
  <si>
    <t xml:space="preserve">1020 mm </t>
  </si>
  <si>
    <t xml:space="preserve">990 mm </t>
  </si>
  <si>
    <t xml:space="preserve">425 kg </t>
  </si>
  <si>
    <t xml:space="preserve">www.electrolux.com </t>
  </si>
  <si>
    <t xml:space="preserve"> 75 in</t>
  </si>
  <si>
    <t xml:space="preserve">676x760 mm </t>
  </si>
  <si>
    <t xml:space="preserve">656x760 mm </t>
  </si>
  <si>
    <t xml:space="preserve">0.15-0.30 mm </t>
  </si>
  <si>
    <t xml:space="preserve">Thermal laser </t>
  </si>
  <si>
    <t xml:space="preserve">2540 dpi </t>
  </si>
  <si>
    <t xml:space="preserve">up to 22 plates/hour </t>
  </si>
  <si>
    <t xml:space="preserve">200-240V 50/60 Hz </t>
  </si>
  <si>
    <t xml:space="preserve">1550 mm </t>
  </si>
  <si>
    <t xml:space="preserve">1218 mm </t>
  </si>
  <si>
    <t xml:space="preserve">www.heidelberg.com </t>
  </si>
  <si>
    <t xml:space="preserve">6-speed, manual </t>
  </si>
  <si>
    <t xml:space="preserve"> 6-speed, manual</t>
  </si>
  <si>
    <t xml:space="preserve">4325 mm </t>
  </si>
  <si>
    <t xml:space="preserve">high roof </t>
  </si>
  <si>
    <t xml:space="preserve">1 sliding </t>
  </si>
  <si>
    <t xml:space="preserve"> 1 sliding</t>
  </si>
  <si>
    <t xml:space="preserve">2 swing </t>
  </si>
  <si>
    <t xml:space="preserve"> 2 swing</t>
  </si>
  <si>
    <t xml:space="preserve">Rear wheel drive </t>
  </si>
  <si>
    <t xml:space="preserve">14 m³ </t>
  </si>
  <si>
    <t xml:space="preserve">1219 kg </t>
  </si>
  <si>
    <t xml:space="preserve">ABS with EBD </t>
  </si>
  <si>
    <t xml:space="preserve"> ABS with EBD</t>
  </si>
  <si>
    <t xml:space="preserve">6967 mm </t>
  </si>
  <si>
    <t xml:space="preserve">2020 mm </t>
  </si>
  <si>
    <t xml:space="preserve">TCDi Diesel </t>
  </si>
  <si>
    <t xml:space="preserve">Medium roof </t>
  </si>
  <si>
    <t xml:space="preserve">Front wheel drive </t>
  </si>
  <si>
    <t xml:space="preserve"> Front wheel drive</t>
  </si>
  <si>
    <t xml:space="preserve">10.0 m3 </t>
  </si>
  <si>
    <t xml:space="preserve">914 - 872 kg (max. gross payload exc. dirver) </t>
  </si>
  <si>
    <t xml:space="preserve">ABS with ESP and TCS </t>
  </si>
  <si>
    <t xml:space="preserve">5531 mm </t>
  </si>
  <si>
    <t xml:space="preserve">2474 mm </t>
  </si>
  <si>
    <t xml:space="preserve">2490 mm </t>
  </si>
  <si>
    <t xml:space="preserve">2.0 l TDI </t>
  </si>
  <si>
    <t xml:space="preserve"> 2.0 l TDI</t>
  </si>
  <si>
    <t xml:space="preserve">1968 cm³ </t>
  </si>
  <si>
    <t xml:space="preserve"> 120 in³</t>
  </si>
  <si>
    <t xml:space="preserve">110 kw </t>
  </si>
  <si>
    <t xml:space="preserve"> 150 hp</t>
  </si>
  <si>
    <t xml:space="preserve">7-speed, automatic (DSG) </t>
  </si>
  <si>
    <t xml:space="preserve"> 7-speed, automatic (DSG)</t>
  </si>
  <si>
    <t xml:space="preserve">3000 mm </t>
  </si>
  <si>
    <t xml:space="preserve"> 118 ins</t>
  </si>
  <si>
    <t xml:space="preserve">Low roof </t>
  </si>
  <si>
    <t xml:space="preserve"> Low roof</t>
  </si>
  <si>
    <t xml:space="preserve">1.064 kg </t>
  </si>
  <si>
    <t xml:space="preserve">  2.346 lb</t>
  </si>
  <si>
    <t xml:space="preserve">4904 mm </t>
  </si>
  <si>
    <t xml:space="preserve"> 193 in</t>
  </si>
  <si>
    <t xml:space="preserve">1904 mm </t>
  </si>
  <si>
    <t xml:space="preserve">1990 mm </t>
  </si>
  <si>
    <t xml:space="preserve"> 78 in</t>
  </si>
  <si>
    <t xml:space="preserve">3085 mm </t>
  </si>
  <si>
    <t xml:space="preserve"> 121.5 ins</t>
  </si>
  <si>
    <t xml:space="preserve">4 swing </t>
  </si>
  <si>
    <t xml:space="preserve"> 4 swing</t>
  </si>
  <si>
    <t xml:space="preserve">Four-wheel drive </t>
  </si>
  <si>
    <t xml:space="preserve"> Four-wheel drive</t>
  </si>
  <si>
    <t xml:space="preserve">1060 kg </t>
  </si>
  <si>
    <t xml:space="preserve"> 2336 lb</t>
  </si>
  <si>
    <t xml:space="preserve">yes (manual) </t>
  </si>
  <si>
    <t xml:space="preserve"> yes (manual)</t>
  </si>
  <si>
    <t xml:space="preserve">ABS </t>
  </si>
  <si>
    <t xml:space="preserve"> ABS</t>
  </si>
  <si>
    <t xml:space="preserve">5330 mm </t>
  </si>
  <si>
    <t xml:space="preserve"> 210 in</t>
  </si>
  <si>
    <t xml:space="preserve">1855 mm </t>
  </si>
  <si>
    <t xml:space="preserve"> 73 in</t>
  </si>
  <si>
    <t xml:space="preserve">1815 mm </t>
  </si>
  <si>
    <t xml:space="preserve"> 72 in</t>
  </si>
  <si>
    <t xml:space="preserve">1525 mm (Deck length) </t>
  </si>
  <si>
    <t xml:space="preserve"> 60 ins (Deck length)</t>
  </si>
  <si>
    <t xml:space="preserve">3210 kg </t>
  </si>
  <si>
    <t xml:space="preserve"> 7077 lb</t>
  </si>
  <si>
    <t xml:space="preserve">3430 mm </t>
  </si>
  <si>
    <t xml:space="preserve">5370 mm </t>
  </si>
  <si>
    <t xml:space="preserve">1928 mm </t>
  </si>
  <si>
    <t xml:space="preserve">www.mercedesbenz.com </t>
  </si>
  <si>
    <t xml:space="preserve">2.0 l TDI diesel </t>
  </si>
  <si>
    <t xml:space="preserve">110 kW </t>
  </si>
  <si>
    <t xml:space="preserve">www.volkswagen-commercial-vehicles.com </t>
  </si>
  <si>
    <t xml:space="preserve">3.0L V6 Turbo Diesel </t>
  </si>
  <si>
    <t xml:space="preserve">2987 cc </t>
  </si>
  <si>
    <t xml:space="preserve">140 kw @ 3,800 rpm </t>
  </si>
  <si>
    <t xml:space="preserve">ESP </t>
  </si>
  <si>
    <t xml:space="preserve">spring </t>
  </si>
  <si>
    <t xml:space="preserve">5000 kg </t>
  </si>
  <si>
    <t xml:space="preserve">2.0 l TCDi Diesel </t>
  </si>
  <si>
    <t xml:space="preserve">1996 cc </t>
  </si>
  <si>
    <t xml:space="preserve">96 kW @ 3500 rpm </t>
  </si>
  <si>
    <t xml:space="preserve">1430 kg </t>
  </si>
  <si>
    <t xml:space="preserve">3500 kg </t>
  </si>
  <si>
    <t xml:space="preserve">www.ford.com </t>
  </si>
  <si>
    <t xml:space="preserve"> www.ford.com</t>
  </si>
  <si>
    <t xml:space="preserve">260 kw </t>
  </si>
  <si>
    <t xml:space="preserve">ABS and ASR </t>
  </si>
  <si>
    <t xml:space="preserve">air </t>
  </si>
  <si>
    <t xml:space="preserve">L-cab StreamSpace </t>
  </si>
  <si>
    <t xml:space="preserve">OM 936 </t>
  </si>
  <si>
    <t xml:space="preserve">12-speed, automatic transmission </t>
  </si>
  <si>
    <t xml:space="preserve">2300 mm </t>
  </si>
  <si>
    <t xml:space="preserve">18000 kg </t>
  </si>
  <si>
    <t xml:space="preserve">10.7 l </t>
  </si>
  <si>
    <t xml:space="preserve">315 kW </t>
  </si>
  <si>
    <t xml:space="preserve">OM 470 </t>
  </si>
  <si>
    <t xml:space="preserve">http://trucks.mercedes-benz.com </t>
  </si>
  <si>
    <t xml:space="preserve">3700 mm </t>
  </si>
  <si>
    <t xml:space="preserve">included </t>
  </si>
  <si>
    <t xml:space="preserve"> included</t>
  </si>
  <si>
    <t xml:space="preserve">www.scania.com </t>
  </si>
  <si>
    <t xml:space="preserve">ribbed belt </t>
  </si>
  <si>
    <t xml:space="preserve"> ribbed belt</t>
  </si>
  <si>
    <t xml:space="preserve">induction </t>
  </si>
  <si>
    <t xml:space="preserve"> induction</t>
  </si>
  <si>
    <t xml:space="preserve">150  kg </t>
  </si>
  <si>
    <t xml:space="preserve">10 kg </t>
  </si>
  <si>
    <t xml:space="preserve"> 22 lb</t>
  </si>
  <si>
    <t xml:space="preserve">intl.sport.kettler.net/ </t>
  </si>
  <si>
    <t xml:space="preserve"> intl.sport.kettler.net/</t>
  </si>
  <si>
    <t xml:space="preserve">159 kg </t>
  </si>
  <si>
    <t xml:space="preserve"> 350 lbs</t>
  </si>
  <si>
    <t xml:space="preserve">170 x 58 x 127 cm </t>
  </si>
  <si>
    <t xml:space="preserve"> 66.9 x 22.8 x 50 ins</t>
  </si>
  <si>
    <t xml:space="preserve">none </t>
  </si>
  <si>
    <t xml:space="preserve"> none</t>
  </si>
  <si>
    <t xml:space="preserve">95 kgs </t>
  </si>
  <si>
    <t xml:space="preserve"> 209 lbs</t>
  </si>
  <si>
    <t xml:space="preserve">www.precor.com </t>
  </si>
  <si>
    <t xml:space="preserve"> www.precor.com</t>
  </si>
  <si>
    <t xml:space="preserve">AWM </t>
  </si>
  <si>
    <t xml:space="preserve"> AWM</t>
  </si>
  <si>
    <t xml:space="preserve">128 notes </t>
  </si>
  <si>
    <t xml:space="preserve"> 128 notes</t>
  </si>
  <si>
    <t xml:space="preserve">depends on the flash memory </t>
  </si>
  <si>
    <t xml:space="preserve"> depends on the flash memory</t>
  </si>
  <si>
    <t xml:space="preserve">480 (XG Voices) </t>
  </si>
  <si>
    <t xml:space="preserve"> 480 (XG Voices)</t>
  </si>
  <si>
    <t xml:space="preserve">61 keys </t>
  </si>
  <si>
    <t xml:space="preserve"> 61 keys</t>
  </si>
  <si>
    <t xml:space="preserve">8 buttons </t>
  </si>
  <si>
    <t xml:space="preserve"> 8 buttons</t>
  </si>
  <si>
    <t xml:space="preserve">TFT 7 inch Colour wide VGA LCD </t>
  </si>
  <si>
    <t xml:space="preserve"> TFT 7 inch Colour wide VGA LCD</t>
  </si>
  <si>
    <t xml:space="preserve">Excluding </t>
  </si>
  <si>
    <t xml:space="preserve"> Excluding</t>
  </si>
  <si>
    <t xml:space="preserve">1002 x 437 x 148 mm (WxDxH) </t>
  </si>
  <si>
    <t xml:space="preserve"> 39.4 x 17.2 x 5.8 in (WxDxH)</t>
  </si>
  <si>
    <t xml:space="preserve">11.6 kg </t>
  </si>
  <si>
    <t xml:space="preserve"> 25.6 lb</t>
  </si>
  <si>
    <t xml:space="preserve">www.yamaha-music.co.uk </t>
  </si>
  <si>
    <t xml:space="preserve"> www.yamaha-music.co.uk</t>
  </si>
  <si>
    <t xml:space="preserve">http://www.casio-europe.com </t>
  </si>
  <si>
    <t xml:space="preserve"> http://www.casio-europe.com</t>
  </si>
  <si>
    <t xml:space="preserve">ESD </t>
  </si>
  <si>
    <t xml:space="preserve"> ESD</t>
  </si>
  <si>
    <t xml:space="preserve">yes  </t>
  </si>
  <si>
    <t xml:space="preserve"> yes </t>
  </si>
  <si>
    <t xml:space="preserve">www.microsoft.com </t>
  </si>
  <si>
    <t xml:space="preserve"> www.microsoft.com</t>
  </si>
  <si>
    <t xml:space="preserve">Upgrade License, ESD </t>
  </si>
  <si>
    <t xml:space="preserve"> Upgrade License, ESD</t>
  </si>
  <si>
    <t xml:space="preserve">MS Windows </t>
  </si>
  <si>
    <t xml:space="preserve"> MS Windows</t>
  </si>
  <si>
    <t xml:space="preserve">Word, Excel, PowerPoint, Outlook, OneNote, Publisher </t>
  </si>
  <si>
    <t xml:space="preserve"> Word, Excel, PowerPoint, Outlook, OneNote, Publisher</t>
  </si>
  <si>
    <t xml:space="preserve">Intel-based Mac, PC, Handheld </t>
  </si>
  <si>
    <t xml:space="preserve"> Intel-based Mac, PC, Handheld</t>
  </si>
  <si>
    <t xml:space="preserve">1 yr subscription, see notes </t>
  </si>
  <si>
    <t xml:space="preserve"> 1 yr subscription, see notes</t>
  </si>
  <si>
    <t xml:space="preserve">Windows 7 SP1, Windows Server 2008 R2 or newer  </t>
  </si>
  <si>
    <t xml:space="preserve"> Windows 7 SP1, Windows Server 2008 R2 or newer </t>
  </si>
  <si>
    <t xml:space="preserve">MOLP, NL </t>
  </si>
  <si>
    <t xml:space="preserve"> MOLP, NL</t>
  </si>
  <si>
    <t xml:space="preserve">Windows 7/8/10, MacOS </t>
  </si>
  <si>
    <t xml:space="preserve"> Windows 7/8/10, MacOS</t>
  </si>
  <si>
    <t xml:space="preserve">Complete, new customer </t>
  </si>
  <si>
    <t xml:space="preserve"> Complete, new customer</t>
  </si>
  <si>
    <t xml:space="preserve">www.adobe.com </t>
  </si>
  <si>
    <t xml:space="preserve"> www.adobe.com</t>
  </si>
  <si>
    <t xml:space="preserve">Windows, MacOS </t>
  </si>
  <si>
    <t xml:space="preserve"> Windows, MacOS</t>
  </si>
  <si>
    <t xml:space="preserve">download </t>
  </si>
  <si>
    <t xml:space="preserve"> download</t>
  </si>
  <si>
    <t xml:space="preserve">no, ESD </t>
  </si>
  <si>
    <t xml:space="preserve"> no, ESD</t>
  </si>
  <si>
    <t xml:space="preserve">www.kaspersky.com </t>
  </si>
  <si>
    <t xml:space="preserve"> www.kaspersky.com</t>
  </si>
  <si>
    <t xml:space="preserve">up to 5 devices </t>
  </si>
  <si>
    <t xml:space="preserve"> up to 5 devices</t>
  </si>
  <si>
    <t xml:space="preserve">code in a box </t>
  </si>
  <si>
    <t xml:space="preserve"> code in a box</t>
  </si>
  <si>
    <t xml:space="preserve">yes included </t>
  </si>
  <si>
    <t xml:space="preserve">yes (included in subscription) </t>
  </si>
  <si>
    <t xml:space="preserve"> yes (included in subscription)</t>
  </si>
  <si>
    <t xml:space="preserve">www.norton.com </t>
  </si>
  <si>
    <t xml:space="preserve"> www.norton.com</t>
  </si>
  <si>
    <t xml:space="preserve">Windows - 64 bit </t>
  </si>
  <si>
    <t xml:space="preserve"> Windows - 64 bit</t>
  </si>
  <si>
    <t xml:space="preserve">Single language </t>
  </si>
  <si>
    <t xml:space="preserve"> Single language</t>
  </si>
  <si>
    <t xml:space="preserve">2 cores </t>
  </si>
  <si>
    <t xml:space="preserve"> 2 cores</t>
  </si>
  <si>
    <t xml:space="preserve">Business applications </t>
  </si>
  <si>
    <t xml:space="preserve"> Business applications</t>
  </si>
  <si>
    <t xml:space="preserve">MS Windows 7 or newer </t>
  </si>
  <si>
    <t xml:space="preserve"> MS Windows 7 or newer</t>
  </si>
  <si>
    <t xml:space="preserve">1 GHz or faster x86 or x64 </t>
  </si>
  <si>
    <t xml:space="preserve"> 1 GHz or faster x86 or x64</t>
  </si>
  <si>
    <t xml:space="preserve">2 GB (32bit), 4 GB (64bit) </t>
  </si>
  <si>
    <t xml:space="preserve"> 2 GB (32bit), 4 GB (64bit)</t>
  </si>
  <si>
    <t xml:space="preserve">6 GB  </t>
  </si>
  <si>
    <t xml:space="preserve"> 6 GB </t>
  </si>
  <si>
    <t xml:space="preserve">1360x768 True Color </t>
  </si>
  <si>
    <t xml:space="preserve"> 1360x768 True Color</t>
  </si>
  <si>
    <t xml:space="preserve">Ethernet </t>
  </si>
  <si>
    <t xml:space="preserve"> Ethernet</t>
  </si>
  <si>
    <t xml:space="preserve">TCP/IP  </t>
  </si>
  <si>
    <t xml:space="preserve"> TCP/IP </t>
  </si>
  <si>
    <t xml:space="preserve">no, just ESD </t>
  </si>
  <si>
    <t xml:space="preserve"> no, just ESD</t>
  </si>
  <si>
    <t>Double skinned underground horizontal cylindrical storage tank - Unspecified - larger</t>
  </si>
  <si>
    <t>Double skinned underground horizontal cylindrical storage tank - Unspecified - smaller</t>
  </si>
  <si>
    <t>4.</t>
  </si>
  <si>
    <t>15.01.11.1.01.020</t>
  </si>
  <si>
    <t>15.01.11.1.01.030</t>
  </si>
  <si>
    <t>15.01.11.1.01.050</t>
  </si>
  <si>
    <t>15.01.11.1.01.060</t>
  </si>
  <si>
    <t>15.01.11.1.01.070</t>
  </si>
  <si>
    <t>15.01.11.1.01.080</t>
  </si>
  <si>
    <t>15.01.11.1.01.090</t>
  </si>
  <si>
    <t>15.01.11.1.01.100</t>
  </si>
  <si>
    <t>15.01.11.1.01.110</t>
  </si>
  <si>
    <t>15.01.11.2.01.090</t>
  </si>
  <si>
    <t>15.01.11.2.01.100</t>
  </si>
  <si>
    <t>15.01.11.2.01.110</t>
  </si>
  <si>
    <t>15.01.11.2.01.120</t>
  </si>
  <si>
    <t>15.01.11.2.01.130</t>
  </si>
  <si>
    <t>15.01.11.2.01.140</t>
  </si>
  <si>
    <t>15.01.11.2.01.150</t>
  </si>
  <si>
    <t>15.01.11.2.01.160</t>
  </si>
  <si>
    <t>15.01.11.2.01.180</t>
  </si>
  <si>
    <t>15.01.11.2.01.190</t>
  </si>
  <si>
    <t>15.01.11.2.01.200</t>
  </si>
  <si>
    <t>15.01.11.2.01.210</t>
  </si>
  <si>
    <t>15.01.11.2.01.220</t>
  </si>
  <si>
    <t>15.01.11.2.01.230</t>
  </si>
  <si>
    <t>15.01.11.2.01.240</t>
  </si>
  <si>
    <t>15.01.11.2.01.250</t>
  </si>
  <si>
    <t>15.01.11.2.01.260</t>
  </si>
  <si>
    <t>15.01.11.2.01.270</t>
  </si>
  <si>
    <t>15.01.11.2.01.280</t>
  </si>
  <si>
    <t>15.01.11.2.01.290</t>
  </si>
  <si>
    <t>15.01.11.2.01.300</t>
  </si>
  <si>
    <t>15.01.11.2.01.310</t>
  </si>
  <si>
    <t>15.01.11.2.01.320</t>
  </si>
  <si>
    <t>15.01.11.2.01.330</t>
  </si>
  <si>
    <t>15.01.11.2.01.340</t>
  </si>
  <si>
    <t>15.01.11.2.01.350</t>
  </si>
  <si>
    <t>15.01.11.2.01.360</t>
  </si>
  <si>
    <t>15.01.11.2.01.370</t>
  </si>
  <si>
    <t>15.01.11.2.01.380</t>
  </si>
  <si>
    <t>15.01.11.2.01.390</t>
  </si>
  <si>
    <t>15.01.11.2.01.400</t>
  </si>
  <si>
    <t>15.01.11.2.01.410</t>
  </si>
  <si>
    <t>15.01.11.2.01.420</t>
  </si>
  <si>
    <t>15.01.11.2.01.430</t>
  </si>
  <si>
    <t>15.01.11.2.01.440</t>
  </si>
  <si>
    <t>15.01.11.2.01.450</t>
  </si>
  <si>
    <t>15.01.11.2.01.460</t>
  </si>
  <si>
    <t>15.01.11.2.01.470</t>
  </si>
  <si>
    <t>15.01.11.2.01.480</t>
  </si>
  <si>
    <t>15.01.11.2.01.490</t>
  </si>
  <si>
    <t>15.01.11.2.01.500</t>
  </si>
  <si>
    <t>15.01.11.2.01.510</t>
  </si>
  <si>
    <t>15.01.11.2.01.520</t>
  </si>
  <si>
    <t>15.01.11.2.01.530</t>
  </si>
  <si>
    <t>15.01.11.2.01.540</t>
  </si>
  <si>
    <t>15.01.11.2.01.550</t>
  </si>
  <si>
    <t>15.01.11.2.01.560</t>
  </si>
  <si>
    <t>15.01.11.2.01.570</t>
  </si>
  <si>
    <t>15.01.11.2.01.580</t>
  </si>
  <si>
    <t>15.01.11.2.01.590</t>
  </si>
  <si>
    <t>15.01.11.2.01.600</t>
  </si>
  <si>
    <t>15.01.11.2.01.610</t>
  </si>
  <si>
    <t>15.01.11.2.01.620</t>
  </si>
  <si>
    <t>15.01.11.2.01.630</t>
  </si>
  <si>
    <t>15.01.11.2.01.640</t>
  </si>
  <si>
    <t>15.01.11.2.01.650</t>
  </si>
  <si>
    <t>15.01.11.2.01.660</t>
  </si>
  <si>
    <t>15.01.11.5.01.010</t>
  </si>
  <si>
    <t>15.01.11.5.01.020</t>
  </si>
  <si>
    <t>15.01.11.5.01.040</t>
  </si>
  <si>
    <t>15.01.11.5.01.060</t>
  </si>
  <si>
    <t>15.01.11.5.01.080</t>
  </si>
  <si>
    <t>15.01.11.5.01.100</t>
  </si>
  <si>
    <t>15.01.11.5.01.120</t>
  </si>
  <si>
    <t>15.01.11.5.01.130</t>
  </si>
  <si>
    <t>15.01.11.5.01.140</t>
  </si>
  <si>
    <t>15.01.11.5.01.150</t>
  </si>
  <si>
    <t>15.01.11.5.01.160</t>
  </si>
  <si>
    <t>15.01.11.5.01.170</t>
  </si>
  <si>
    <t>15.01.11.5.01.180</t>
  </si>
  <si>
    <t>15.01.11.5.01.200</t>
  </si>
  <si>
    <t>15.01.11.5.01.210</t>
  </si>
  <si>
    <t>15.01.11.5.01.220</t>
  </si>
  <si>
    <t>15.01.11.5.01.230</t>
  </si>
  <si>
    <t>15.01.11.5.01.240</t>
  </si>
  <si>
    <t>15.01.11.6.01.040</t>
  </si>
  <si>
    <t>15.01.11.6.01.050</t>
  </si>
  <si>
    <t>15.01.11.6.01.060</t>
  </si>
  <si>
    <t>15.01.11.6.01.070</t>
  </si>
  <si>
    <t>15.01.11.6.01.090</t>
  </si>
  <si>
    <t>15.01.11.6.01.100</t>
  </si>
  <si>
    <t>15.01.11.6.01.110</t>
  </si>
  <si>
    <t>15.01.11.6.01.120</t>
  </si>
  <si>
    <t>15.01.11.6.01.130</t>
  </si>
  <si>
    <t>15.01.11.6.01.140</t>
  </si>
  <si>
    <t>15.01.11.6.01.150</t>
  </si>
  <si>
    <t>15.01.11.6.01.160</t>
  </si>
  <si>
    <t>15.01.11.6.01.170</t>
  </si>
  <si>
    <t>15.01.11.6.01.180</t>
  </si>
  <si>
    <t>15.01.11.6.01.190</t>
  </si>
  <si>
    <t>15.01.11.6.01.200</t>
  </si>
  <si>
    <t>15.01.11.6.01.210</t>
  </si>
  <si>
    <t>15.01.11.6.01.220</t>
  </si>
  <si>
    <t>15.01.11.6.01.240</t>
  </si>
  <si>
    <t>15.01.11.6.01.260</t>
  </si>
  <si>
    <t>15.01.11.6.01.270</t>
  </si>
  <si>
    <t>15.01.11.6.01.280</t>
  </si>
  <si>
    <t>15.01.11.6.01.290</t>
  </si>
  <si>
    <t>15.01.11.6.01.300</t>
  </si>
  <si>
    <t>15.01.11.6.01.310</t>
  </si>
  <si>
    <t>15.01.11.6.01.320</t>
  </si>
  <si>
    <t>15.01.11.6.01.330</t>
  </si>
  <si>
    <t>15.01.11.6.01.340</t>
  </si>
  <si>
    <t>15.01.11.6.01.350</t>
  </si>
  <si>
    <t>15.01.11.6.01.360</t>
  </si>
  <si>
    <t>15.01.11.6.01.370</t>
  </si>
  <si>
    <t>15.01.11.6.01.380</t>
  </si>
  <si>
    <t>15.01.11.6.01.390</t>
  </si>
  <si>
    <t>15.01.11.6.01.400</t>
  </si>
  <si>
    <t>15.01.11.6.01.410</t>
  </si>
  <si>
    <t>15.01.11.6.01.420</t>
  </si>
  <si>
    <t>15.01.11.6.01.430</t>
  </si>
  <si>
    <t>15.01.11.6.01.450</t>
  </si>
  <si>
    <t>15.01.11.6.01.460</t>
  </si>
  <si>
    <t>15.01.11.6.01.470</t>
  </si>
  <si>
    <t>15.01.11.6.01.480</t>
  </si>
  <si>
    <t>15.01.11.6.01.490</t>
  </si>
  <si>
    <t>15.01.11.6.01.500</t>
  </si>
  <si>
    <t>15.01.11.6.01.510</t>
  </si>
  <si>
    <t>15.01.11.6.01.520</t>
  </si>
  <si>
    <t>15.01.12.1.01.010</t>
  </si>
  <si>
    <t>15.01.12.1.01.020</t>
  </si>
  <si>
    <t>15.01.12.1.01.030</t>
  </si>
  <si>
    <t>15.01.12.1.01.040</t>
  </si>
  <si>
    <t>15.01.12.1.01.050</t>
  </si>
  <si>
    <t>15.01.12.1.01.060</t>
  </si>
  <si>
    <t>15.01.12.1.01.070</t>
  </si>
  <si>
    <t>15.01.12.1.01.080</t>
  </si>
  <si>
    <t>15.01.12.1.01.090</t>
  </si>
  <si>
    <t>15.01.12.1.01.100</t>
  </si>
  <si>
    <t>15.01.12.1.01.110</t>
  </si>
  <si>
    <t>15.01.12.1.01.120</t>
  </si>
  <si>
    <t>15.01.12.1.01.130</t>
  </si>
  <si>
    <t>15.01.12.1.01.140</t>
  </si>
  <si>
    <t>15.01.12.1.01.150</t>
  </si>
  <si>
    <t>15.01.12.1.01.160</t>
  </si>
  <si>
    <t>15.01.12.1.01.170</t>
  </si>
  <si>
    <t>15.01.12.1.01.180</t>
  </si>
  <si>
    <t>15.01.12.1.01.190</t>
  </si>
  <si>
    <t>15.01.12.1.01.200</t>
  </si>
  <si>
    <t>15.01.12.1.01.210</t>
  </si>
  <si>
    <t>15.01.12.1.01.220</t>
  </si>
  <si>
    <t>15.01.31.1.01.010</t>
  </si>
  <si>
    <t>15.01.31.1.01.020</t>
  </si>
  <si>
    <t>15.01.31.1.01.030</t>
  </si>
  <si>
    <t>15.01.31.1.01.040</t>
  </si>
  <si>
    <t>15.01.31.1.01.050</t>
  </si>
  <si>
    <t>15.01.31.1.01.060</t>
  </si>
  <si>
    <t>15.01.31.1.01.070</t>
  </si>
  <si>
    <t>15.01.31.1.01.080</t>
  </si>
  <si>
    <t>15.01.31.1.01.090</t>
  </si>
  <si>
    <t>15.01.31.1.01.100</t>
  </si>
  <si>
    <t>15.01.31.1.01.110</t>
  </si>
  <si>
    <t>15.01.31.1.01.120</t>
  </si>
  <si>
    <t>15.01.31.1.01.130</t>
  </si>
  <si>
    <t>15.01.31.1.01.140</t>
  </si>
  <si>
    <t>15.01.31.1.01.150</t>
  </si>
  <si>
    <t>15.01.31.1.01.160</t>
  </si>
  <si>
    <t>15.01.31.1.01.170</t>
  </si>
  <si>
    <t>15.01.31.1.01.180</t>
  </si>
  <si>
    <t>15.01.31.1.01.190</t>
  </si>
  <si>
    <t>15.01.31.1.01.210</t>
  </si>
  <si>
    <t>Go To Database</t>
  </si>
  <si>
    <t>15.01.11.2.01.670</t>
  </si>
  <si>
    <t>15.01.11.2.01.680</t>
  </si>
  <si>
    <t>15.01.11.6.01.530</t>
  </si>
  <si>
    <t>15.01.11.6.01.540</t>
  </si>
  <si>
    <t>15.01.12.1.01.230</t>
  </si>
  <si>
    <t>15.01.12.1.01.240</t>
  </si>
  <si>
    <t>Desktop computer - Dell (USA) - OptiPlex 7080 Micro Form Factor</t>
  </si>
  <si>
    <t>Laser printer: colour - Hewlett Packard  (USA) - LaserJet Pro MFP M479fdw</t>
  </si>
  <si>
    <t>Desktop monitor - Dell (USA) - P2421D</t>
  </si>
  <si>
    <t>Blood pressure monitor - Omron (Japan) - EVOLV HEM-7600-T-E</t>
  </si>
  <si>
    <t>Digital projector - NEC (Japan) - P603X</t>
  </si>
  <si>
    <t>Professional digital camera - Canon (Japan) - EOS 90 D</t>
  </si>
  <si>
    <t>Laser Meter - Unspecified</t>
  </si>
  <si>
    <t>DC welding equipment - Esab (Sweden) - Caddy Arc 251i, A32</t>
  </si>
  <si>
    <t>Half sheet electronic orbital sander - DeWalt (USA) - DWE6423 Sander</t>
  </si>
  <si>
    <t>Tracked tractor (crawler dozer) - Caterpillar (USA) - D6 XE</t>
  </si>
  <si>
    <t>Tracked tractor (crawler dozer) - Caterpillar (USA) - D6</t>
  </si>
  <si>
    <t>Solar energy inverter - Unspecified</t>
  </si>
  <si>
    <t>Lorry chassis cab - Mercedes Benz (Germany) - Sprinter 519 BlueTEC</t>
  </si>
  <si>
    <t>Tractor unit - Mercedes Benz (Germany) - Actros 1835 LS 4x2 (OM 936)</t>
  </si>
  <si>
    <t>Tractor unit - Mercedes Benz (Germany) - Actros 1835 LS 4x2 (OM 470)</t>
  </si>
  <si>
    <t>Exercise equipment: bicycle - Kettler (Germany) - Ergometer Tour 800</t>
  </si>
  <si>
    <t>Electronic keyboard - Yamaha (Japan) - PSR-SX 900</t>
  </si>
  <si>
    <t>Digital piano - Casio (Japan) - CDP-S350</t>
  </si>
  <si>
    <t>Computer software - Microsoft (USA) - SQL Server 2017 Enterprise Core Ed.</t>
  </si>
  <si>
    <t xml:space="preserve">15,500 kg </t>
  </si>
  <si>
    <t>Updated to match the specified item.</t>
  </si>
  <si>
    <t>The item image shows the model IVAR BHP 1000. Examples of other models are: BYWORTH MX 1000, LPV CALDAIE CF 1000, Akkaya-Blowtherm KBB1000-6, Akkaya (Turkey) KBB1200-10, TING INOX MKD 1000, Certuss Universal 1000, BKS KAZAN BKDH 600 and FERROLI VAPOPREX.</t>
  </si>
  <si>
    <t>Corrected brand name to Stanley, and model to Turbocut</t>
  </si>
  <si>
    <t>Date of collection</t>
  </si>
  <si>
    <t>Form factor:</t>
  </si>
  <si>
    <t>Laser dry elect'static system:</t>
  </si>
  <si>
    <t>Maximum original size:</t>
  </si>
  <si>
    <t>Copy sizes:</t>
  </si>
  <si>
    <t>Reduction / enlargement ratios:</t>
  </si>
  <si>
    <t>Copy speed (A4):</t>
  </si>
  <si>
    <t>First copy time (colour):</t>
  </si>
  <si>
    <t>Continuous copying:</t>
  </si>
  <si>
    <t>Paper supply: two trays:</t>
  </si>
  <si>
    <t>Including training and installation:</t>
  </si>
  <si>
    <t>Capacity:</t>
  </si>
  <si>
    <t>Number of compartments:</t>
  </si>
  <si>
    <t>Length x diameter:</t>
  </si>
  <si>
    <t>Thickness of steel: inner skin:</t>
  </si>
  <si>
    <t>Thickness of steel: outer skin:</t>
  </si>
  <si>
    <t>Thickness of steel: dished ends (inner and outer):</t>
  </si>
  <si>
    <t>Classification of steel (European norm):</t>
  </si>
  <si>
    <t>Tested pressure: inner/outer:</t>
  </si>
  <si>
    <t>Design pressure:</t>
  </si>
  <si>
    <t>Working temp. range:</t>
  </si>
  <si>
    <t>Black bitumen external finish:</t>
  </si>
  <si>
    <t>Weight, empty:</t>
  </si>
  <si>
    <t>Overall height:</t>
  </si>
  <si>
    <t>Cylinder diameter:</t>
  </si>
  <si>
    <t>Material of cylinder stainless steel:</t>
  </si>
  <si>
    <t>Tare weight:</t>
  </si>
  <si>
    <t>Rating: steam at 100 C:</t>
  </si>
  <si>
    <t>Oil conditions (IF RELEVANT):</t>
  </si>
  <si>
    <t>Working pressure:</t>
  </si>
  <si>
    <t>Hydraulic test pressure:</t>
  </si>
  <si>
    <t>Including burner, pump, etc.:</t>
  </si>
  <si>
    <t>Burner type:</t>
  </si>
  <si>
    <t>Gas volume:</t>
  </si>
  <si>
    <t>Volume:</t>
  </si>
  <si>
    <t>Weight without water:</t>
  </si>
  <si>
    <t>Strong rigid steel tube for ease of use:</t>
  </si>
  <si>
    <t>Integrated blade storage:</t>
  </si>
  <si>
    <t>No. of teeth/cm/inch:</t>
  </si>
  <si>
    <t>Blade length:</t>
  </si>
  <si>
    <t>Maximum cutting capacity:</t>
  </si>
  <si>
    <t>No. of pieces:</t>
  </si>
  <si>
    <t>In 5 tray box:</t>
  </si>
  <si>
    <t>No. of wrenches:</t>
  </si>
  <si>
    <t>No. of sockets:</t>
  </si>
  <si>
    <t>No. of screwdrivers:</t>
  </si>
  <si>
    <t>No. of pairs of pliers:</t>
  </si>
  <si>
    <t>No. of hammers:</t>
  </si>
  <si>
    <t>Other pieces:</t>
  </si>
  <si>
    <t>OptiPlex 7080 Micro Form Factor</t>
  </si>
  <si>
    <t>Mac Pro</t>
  </si>
  <si>
    <t>New model. This is the model with i7-10610U CPU, Full HD display, 16 GB RAM and a 256 GB SSD.</t>
  </si>
  <si>
    <t>Colour scanning speed (A4 600dpi):</t>
  </si>
  <si>
    <t>P2421D</t>
  </si>
  <si>
    <t>New item.</t>
  </si>
  <si>
    <t>Rohde &amp; Schwarz (Germany)</t>
  </si>
  <si>
    <t>Measurement range, pressure:</t>
  </si>
  <si>
    <t>EVOLV HEM-7600-T-E</t>
  </si>
  <si>
    <t>P603X</t>
  </si>
  <si>
    <t>EOS 90 D</t>
  </si>
  <si>
    <t>Focal length:</t>
  </si>
  <si>
    <t>Focusing type:</t>
  </si>
  <si>
    <t>Shutter speed:</t>
  </si>
  <si>
    <t>Exclude:</t>
  </si>
  <si>
    <t xml:space="preserve"> Measuring range:</t>
  </si>
  <si>
    <t xml:space="preserve"> Measurement accuracy:</t>
  </si>
  <si>
    <t xml:space="preserve"> Measuring functions:</t>
  </si>
  <si>
    <t xml:space="preserve"> Data memory:</t>
  </si>
  <si>
    <t xml:space="preserve"> IP protection class:</t>
  </si>
  <si>
    <t>Laser class:</t>
  </si>
  <si>
    <t>&lt; 1 mW, 635 nm, Class 2 (EN 60825), Class II (FDA CFR 21 art. 1040)</t>
  </si>
  <si>
    <t>No changes.
Please note: The specified power output refers to the cont. rated power. 
The product code for this model is GX270UT2SWC4.
Please note: The specified power output refers to the cont. rated power. 
The product code for this model is GX270UT2SWC4.</t>
  </si>
  <si>
    <t>Code for shaft seal:</t>
  </si>
  <si>
    <t>Load center:</t>
  </si>
  <si>
    <t>Parameter 23</t>
  </si>
  <si>
    <t>D6 XE</t>
  </si>
  <si>
    <t>Power supply:  pH / Hz / V:</t>
  </si>
  <si>
    <t>DWE6423 Sander</t>
  </si>
  <si>
    <t>Fronius (Austria)</t>
  </si>
  <si>
    <t>Eco 25.0-3-S</t>
  </si>
  <si>
    <t>Max. input current:</t>
  </si>
  <si>
    <t>Max. array short circuit current:</t>
  </si>
  <si>
    <t>Min. input voltage:</t>
  </si>
  <si>
    <t>Max. input voltage:</t>
  </si>
  <si>
    <t>Feed-in start voltage:</t>
  </si>
  <si>
    <t>Number of MPP trackers:</t>
  </si>
  <si>
    <t>Number of DC connections:</t>
  </si>
  <si>
    <t>AC nominal output:</t>
  </si>
  <si>
    <t>AC output current:</t>
  </si>
  <si>
    <t>We have slightly modified the specs. 
There is a car configurator on the internet page mentioned in the specs. Please note: Some specs can only be found in the brochure. Normally the Double cab version has 5 seats. If due to the taxation system the Double Cab is also available as 2 seat version and the 2 seat version is the most standard configuration, please choose the 2 seat model and mark it a equivalent.</t>
  </si>
  <si>
    <t>VW (Germany)</t>
  </si>
  <si>
    <t>Hilux Double Cab Active 4WD</t>
  </si>
  <si>
    <t>Transit 350 L3 96 kW</t>
  </si>
  <si>
    <t>Actros 1835 LS 4x2 (OM 936)</t>
  </si>
  <si>
    <t>Actros 1835 LS 4x2 (OM 470)</t>
  </si>
  <si>
    <t>Volvo (Sweden)</t>
  </si>
  <si>
    <t>New model.
We search for the item without stand.</t>
  </si>
  <si>
    <t>No change. This item is a 1-year subscription license rather than a single-purchase product. It also includes Teams, SharePoint and Exchange which the "Apps for Business" version does not include. Please note: Many websites give a price per user and month rather than per user and year.</t>
  </si>
  <si>
    <t>New version. The Microsoft License Advisor (mla.microsoft.com, best viewed in Internet Explorer) shows C5E-01380 as manufacturer ID for Microsoft VisualStudio Professional 2019 Sngl OLP 1License NoLevel. The parameters entered in the Microsoft License Advisor are "Licensing Program"="Microsoft Open License", "Organization type"="Corporate", "Level"="No Level", "Product"="Visual Studio Professional 2019", "Product type"="License only", "Quantity"="1".</t>
  </si>
  <si>
    <t>Same software with updated specs. We are looking for the price for one "All apps" license (in an order of five) for a new customer (1yr prepaid annual subscription).</t>
  </si>
  <si>
    <t>No change. Please note: We are looking for  the "Annual plan, prepaid" version.</t>
  </si>
  <si>
    <t>New version.
Please note: The product can be found using the Microsoft Licensing Advisor (mla.microsoft.com) using the settings "Microsoft Open License", "Corporate", "No Level", "SQL Server 2017 Enterprise Core (2 core licenses)", "License and software assurance", "1".</t>
  </si>
  <si>
    <t>No change. We are looking for a 1yr-term subscription without advanced support for the FULL version (not the LT version). This item can be found on https://www.autodesk.eu and you can also obtain a price estimate (including estimated VAT).</t>
  </si>
  <si>
    <t xml:space="preserve"> 5 workstations, 1 yr</t>
  </si>
  <si>
    <t>PC, Mac, mobile</t>
  </si>
  <si>
    <t>www.autodesk.com</t>
  </si>
  <si>
    <t xml:space="preserve">License and software assurance </t>
  </si>
  <si>
    <t>Parameter 24</t>
  </si>
  <si>
    <t xml:space="preserve">50 m³ </t>
  </si>
  <si>
    <t xml:space="preserve">10.8 X 2.5 m </t>
  </si>
  <si>
    <t xml:space="preserve">8297 kg </t>
  </si>
  <si>
    <t xml:space="preserve">395 mm </t>
  </si>
  <si>
    <t xml:space="preserve">shell </t>
  </si>
  <si>
    <t xml:space="preserve">1000 kg/h </t>
  </si>
  <si>
    <t xml:space="preserve">oil/gas </t>
  </si>
  <si>
    <t xml:space="preserve">ambient temp. </t>
  </si>
  <si>
    <t xml:space="preserve">6 bar - 16 bar/kW </t>
  </si>
  <si>
    <t xml:space="preserve">18 atm </t>
  </si>
  <si>
    <t xml:space="preserve">1.1 cu. m. </t>
  </si>
  <si>
    <t xml:space="preserve">2300 litres </t>
  </si>
  <si>
    <t xml:space="preserve">aluminium frame </t>
  </si>
  <si>
    <t xml:space="preserve">9.4 teeth/cm </t>
  </si>
  <si>
    <t xml:space="preserve">300 mm </t>
  </si>
  <si>
    <t xml:space="preserve">www.bahco.com </t>
  </si>
  <si>
    <t xml:space="preserve"> www.bahco.com</t>
  </si>
  <si>
    <t xml:space="preserve">1 year (prepaid), "All apps" </t>
  </si>
  <si>
    <t xml:space="preserve"> 1 year (prepaid) "All apps"</t>
  </si>
  <si>
    <t xml:space="preserve">1 TB per user </t>
  </si>
  <si>
    <t xml:space="preserve"> 1 TB per user</t>
  </si>
  <si>
    <t xml:space="preserve">1:1 sessions </t>
  </si>
  <si>
    <t xml:space="preserve"> 1:1 sessions</t>
  </si>
  <si>
    <t xml:space="preserve">steel frame </t>
  </si>
  <si>
    <t xml:space="preserve">430 mm </t>
  </si>
  <si>
    <t xml:space="preserve">without box </t>
  </si>
  <si>
    <t xml:space="preserve">11+18 </t>
  </si>
  <si>
    <t xml:space="preserve">4 (1 module) </t>
  </si>
  <si>
    <t xml:space="preserve">www.facom.com </t>
  </si>
  <si>
    <t xml:space="preserve"> www.facom.com</t>
  </si>
  <si>
    <t xml:space="preserve">A3 </t>
  </si>
  <si>
    <t xml:space="preserve">A6 to A3 </t>
  </si>
  <si>
    <t xml:space="preserve">25% - 400% </t>
  </si>
  <si>
    <t xml:space="preserve">50 ppm </t>
  </si>
  <si>
    <t xml:space="preserve">1 - 999 copies </t>
  </si>
  <si>
    <t xml:space="preserve">see note </t>
  </si>
  <si>
    <t xml:space="preserve">In-counter scanner scale </t>
  </si>
  <si>
    <t xml:space="preserve">USB, RS232 </t>
  </si>
  <si>
    <t xml:space="preserve">3.0/5.5/6.0 W (idle/active/max) </t>
  </si>
  <si>
    <t xml:space="preserve">292 mm </t>
  </si>
  <si>
    <t xml:space="preserve">128 mm </t>
  </si>
  <si>
    <t xml:space="preserve">102 mm </t>
  </si>
  <si>
    <t xml:space="preserve">398 mm </t>
  </si>
  <si>
    <t xml:space="preserve">www.zebra.com </t>
  </si>
  <si>
    <t xml:space="preserve"> www.zebra.com</t>
  </si>
  <si>
    <t xml:space="preserve">3.8-5.1 GHz </t>
  </si>
  <si>
    <t xml:space="preserve">4 DIMM </t>
  </si>
  <si>
    <t xml:space="preserve">Tower </t>
  </si>
  <si>
    <t xml:space="preserve">3 years </t>
  </si>
  <si>
    <t xml:space="preserve">included HP USB keyboard+mouse </t>
  </si>
  <si>
    <t xml:space="preserve">www.hp.com </t>
  </si>
  <si>
    <t xml:space="preserve"> www.hp.com</t>
  </si>
  <si>
    <t xml:space="preserve">1x16GB DDR4 non-ECC </t>
  </si>
  <si>
    <t xml:space="preserve">M.2 256 GB SSD </t>
  </si>
  <si>
    <t xml:space="preserve">Micro form tower </t>
  </si>
  <si>
    <t xml:space="preserve">www.dell.com </t>
  </si>
  <si>
    <t xml:space="preserve">macOS </t>
  </si>
  <si>
    <t xml:space="preserve">One 3.5GHz Octa-Core Intel Xeon W </t>
  </si>
  <si>
    <t xml:space="preserve">3.5 GHz </t>
  </si>
  <si>
    <t xml:space="preserve">6 DIMM </t>
  </si>
  <si>
    <t xml:space="preserve">32 GB DDR4 ECC </t>
  </si>
  <si>
    <t xml:space="preserve">1 TB SSD </t>
  </si>
  <si>
    <t xml:space="preserve">1 year </t>
  </si>
  <si>
    <t xml:space="preserve">www.apple.com </t>
  </si>
  <si>
    <t xml:space="preserve">15.6" Anti Glare </t>
  </si>
  <si>
    <t xml:space="preserve">FHD 1920 x 1080 </t>
  </si>
  <si>
    <t xml:space="preserve">Win 10 Pro 64 </t>
  </si>
  <si>
    <t xml:space="preserve">www.lenovo.com </t>
  </si>
  <si>
    <t xml:space="preserve"> www.lenovo.com</t>
  </si>
  <si>
    <t xml:space="preserve">16" Retina display w. True Tone </t>
  </si>
  <si>
    <t xml:space="preserve">100 Wh lithium-polymer </t>
  </si>
  <si>
    <t xml:space="preserve">600 x 600 dpi </t>
  </si>
  <si>
    <t xml:space="preserve">up 27 ppm </t>
  </si>
  <si>
    <t xml:space="preserve">250+50 sheets </t>
  </si>
  <si>
    <t xml:space="preserve">512 MB standard </t>
  </si>
  <si>
    <t xml:space="preserve">416 mm </t>
  </si>
  <si>
    <t xml:space="preserve">399 mm </t>
  </si>
  <si>
    <t xml:space="preserve">472 mm </t>
  </si>
  <si>
    <t xml:space="preserve">23.4 kg </t>
  </si>
  <si>
    <t xml:space="preserve">250+50 sheet </t>
  </si>
  <si>
    <t xml:space="preserve">1 GB </t>
  </si>
  <si>
    <t xml:space="preserve">460 mm </t>
  </si>
  <si>
    <t xml:space="preserve">Win 7/8/10, macOS v.10.12.4 or later </t>
  </si>
  <si>
    <t xml:space="preserve">50 sheets </t>
  </si>
  <si>
    <t xml:space="preserve">600 dpi </t>
  </si>
  <si>
    <t xml:space="preserve">152 mm </t>
  </si>
  <si>
    <t xml:space="preserve">161 mm </t>
  </si>
  <si>
    <t xml:space="preserve">www.fujitsu.com </t>
  </si>
  <si>
    <t xml:space="preserve"> www.fujitsu.com</t>
  </si>
  <si>
    <t xml:space="preserve">2560 x 1440 </t>
  </si>
  <si>
    <t xml:space="preserve">1 years </t>
  </si>
  <si>
    <t xml:space="preserve">60.45 cm </t>
  </si>
  <si>
    <t xml:space="preserve">300 cd/sq.m. </t>
  </si>
  <si>
    <t xml:space="preserve">0.206 mm </t>
  </si>
  <si>
    <t xml:space="preserve">8/5 ms (normal/fast) </t>
  </si>
  <si>
    <t xml:space="preserve">DisplayPort (DisplayPort 1.2 mode), HDMI </t>
  </si>
  <si>
    <t xml:space="preserve">53.8 cm </t>
  </si>
  <si>
    <t xml:space="preserve">36.6 cm </t>
  </si>
  <si>
    <t xml:space="preserve">16.6 cm </t>
  </si>
  <si>
    <t xml:space="preserve">1000:1 (static) </t>
  </si>
  <si>
    <t xml:space="preserve">250 cd/m2 </t>
  </si>
  <si>
    <t xml:space="preserve">5 years </t>
  </si>
  <si>
    <t xml:space="preserve">IPS LCD with LED backlight </t>
  </si>
  <si>
    <t xml:space="preserve">350 cd/sq.m. </t>
  </si>
  <si>
    <t xml:space="preserve">www.eizoglobal.com </t>
  </si>
  <si>
    <t xml:space="preserve"> www.eizoglobal.com</t>
  </si>
  <si>
    <t xml:space="preserve">275 kva </t>
  </si>
  <si>
    <t xml:space="preserve">24 V DC </t>
  </si>
  <si>
    <t xml:space="preserve">50 Hz </t>
  </si>
  <si>
    <t xml:space="preserve">1500 rpm </t>
  </si>
  <si>
    <t xml:space="preserve">8.8 l </t>
  </si>
  <si>
    <t xml:space="preserve">Diesel </t>
  </si>
  <si>
    <t xml:space="preserve">1030 mm </t>
  </si>
  <si>
    <t xml:space="preserve">1754 mm </t>
  </si>
  <si>
    <t xml:space="preserve">2662 mm </t>
  </si>
  <si>
    <t xml:space="preserve">www.cat.com </t>
  </si>
  <si>
    <t xml:space="preserve"> www.cat.com</t>
  </si>
  <si>
    <t xml:space="preserve">www.atlascopco.com </t>
  </si>
  <si>
    <t xml:space="preserve">cast iron frame </t>
  </si>
  <si>
    <t xml:space="preserve">www.abb.com </t>
  </si>
  <si>
    <t xml:space="preserve">www.martin.dk </t>
  </si>
  <si>
    <t xml:space="preserve">www.honda.com </t>
  </si>
  <si>
    <t xml:space="preserve">Rechargeable Lithium-ion </t>
  </si>
  <si>
    <t xml:space="preserve">www.motorola.com </t>
  </si>
  <si>
    <t xml:space="preserve">www.midlandusa.com </t>
  </si>
  <si>
    <t xml:space="preserve">Rechargeable Li-Ion 1130 mAh (KNB-63L) </t>
  </si>
  <si>
    <t xml:space="preserve">280 grams </t>
  </si>
  <si>
    <t xml:space="preserve">IPS </t>
  </si>
  <si>
    <t xml:space="preserve">www.philips.com </t>
  </si>
  <si>
    <t xml:space="preserve">www.nec-display-solutions.com </t>
  </si>
  <si>
    <t xml:space="preserve">DisplayPort+HDMI </t>
  </si>
  <si>
    <t xml:space="preserve">612.3 mm </t>
  </si>
  <si>
    <t xml:space="preserve">361.6 mm </t>
  </si>
  <si>
    <t xml:space="preserve">76.2 mm </t>
  </si>
  <si>
    <t xml:space="preserve">4.2 kg without stand </t>
  </si>
  <si>
    <t xml:space="preserve">www.pioneer.co.uk </t>
  </si>
  <si>
    <t xml:space="preserve">390 mm </t>
  </si>
  <si>
    <t xml:space="preserve">220 mm </t>
  </si>
  <si>
    <t xml:space="preserve">2.5 kg </t>
  </si>
  <si>
    <t xml:space="preserve">www.rohde-schwarz.com </t>
  </si>
  <si>
    <t xml:space="preserve">oscillometric measurement </t>
  </si>
  <si>
    <t xml:space="preserve">Sys 40 to 260 mm(Hg) </t>
  </si>
  <si>
    <t xml:space="preserve">40 to 180 beats/min </t>
  </si>
  <si>
    <t xml:space="preserve">4 “AAA” batteries 1.5V </t>
  </si>
  <si>
    <t xml:space="preserve">85 mm </t>
  </si>
  <si>
    <t xml:space="preserve">20 mm </t>
  </si>
  <si>
    <t xml:space="preserve">240 g (monitor) </t>
  </si>
  <si>
    <t xml:space="preserve">www.omron-healthcare.com </t>
  </si>
  <si>
    <t xml:space="preserve">1024 × 768 (XGA) </t>
  </si>
  <si>
    <t xml:space="preserve">330 W AC </t>
  </si>
  <si>
    <t xml:space="preserve">3600 ANSI Lumens </t>
  </si>
  <si>
    <t xml:space="preserve">0.8 - 13.5 m </t>
  </si>
  <si>
    <t xml:space="preserve">4000 hours </t>
  </si>
  <si>
    <t xml:space="preserve">34 dB (A) </t>
  </si>
  <si>
    <t xml:space="preserve">420 mm </t>
  </si>
  <si>
    <t xml:space="preserve">133 mm </t>
  </si>
  <si>
    <t xml:space="preserve">322 mm </t>
  </si>
  <si>
    <t xml:space="preserve">4.7 kg </t>
  </si>
  <si>
    <t xml:space="preserve">www.necdisplay.com </t>
  </si>
  <si>
    <t xml:space="preserve">https://epson.com </t>
  </si>
  <si>
    <t xml:space="preserve">34.4 mega </t>
  </si>
  <si>
    <t xml:space="preserve">DIGIC 8 </t>
  </si>
  <si>
    <t xml:space="preserve">1.6 x multiplication (with EF lens) </t>
  </si>
  <si>
    <t xml:space="preserve">TTL-CT-SIR with CMOS sensor </t>
  </si>
  <si>
    <t xml:space="preserve">30 to 1/8000 sec </t>
  </si>
  <si>
    <t xml:space="preserve">lens and memory card </t>
  </si>
  <si>
    <t xml:space="preserve">140.7 mm </t>
  </si>
  <si>
    <t xml:space="preserve">104.8 mm </t>
  </si>
  <si>
    <t xml:space="preserve">76.8 mm </t>
  </si>
  <si>
    <t xml:space="preserve">701 g </t>
  </si>
  <si>
    <t xml:space="preserve">0 - 200 m </t>
  </si>
  <si>
    <t xml:space="preserve"> 1.0 mm </t>
  </si>
  <si>
    <t xml:space="preserve">single/continuous, outdoor, digital level </t>
  </si>
  <si>
    <t xml:space="preserve">last 30 measurements, results with graphics </t>
  </si>
  <si>
    <t xml:space="preserve">IP 65 (EN 60529) </t>
  </si>
  <si>
    <t xml:space="preserve">60 mm </t>
  </si>
  <si>
    <t xml:space="preserve">28 mm </t>
  </si>
  <si>
    <t xml:space="preserve">129 mm </t>
  </si>
  <si>
    <t xml:space="preserve">www.hilti.com </t>
  </si>
  <si>
    <t xml:space="preserve">forced air </t>
  </si>
  <si>
    <t xml:space="preserve">www.honda-engines-eu.com </t>
  </si>
  <si>
    <t xml:space="preserve">24.0 m </t>
  </si>
  <si>
    <t xml:space="preserve">BQQE </t>
  </si>
  <si>
    <t xml:space="preserve">49.6 kg (net) </t>
  </si>
  <si>
    <t xml:space="preserve">www.grundfos.com </t>
  </si>
  <si>
    <t xml:space="preserve"> www.grundfos.com</t>
  </si>
  <si>
    <t xml:space="preserve">2910 rpm </t>
  </si>
  <si>
    <t xml:space="preserve">56.5 kg (net) </t>
  </si>
  <si>
    <t xml:space="preserve">2434 cu cm </t>
  </si>
  <si>
    <t xml:space="preserve">43.2 kw </t>
  </si>
  <si>
    <t xml:space="preserve">3965 kg </t>
  </si>
  <si>
    <t xml:space="preserve">3753 mm </t>
  </si>
  <si>
    <t xml:space="preserve">21.5 km/h </t>
  </si>
  <si>
    <t xml:space="preserve">2235 mm </t>
  </si>
  <si>
    <t xml:space="preserve">Kubota V2403-CR-T </t>
  </si>
  <si>
    <t xml:space="preserve">www.jungheinrich.com </t>
  </si>
  <si>
    <t xml:space="preserve">3000mm </t>
  </si>
  <si>
    <t xml:space="preserve">41 kW @ 2200 rpm </t>
  </si>
  <si>
    <t xml:space="preserve">2640 mm </t>
  </si>
  <si>
    <t xml:space="preserve">Toyota 1ZS (V) </t>
  </si>
  <si>
    <t xml:space="preserve">www.toyota-forklifts.co.uk </t>
  </si>
  <si>
    <t xml:space="preserve">www.gloria.de </t>
  </si>
  <si>
    <t xml:space="preserve">Four wheel drive </t>
  </si>
  <si>
    <t xml:space="preserve">www.newholland.com </t>
  </si>
  <si>
    <t xml:space="preserve">396 - 518 - 610 cm </t>
  </si>
  <si>
    <t xml:space="preserve">130 cm </t>
  </si>
  <si>
    <t xml:space="preserve">95 (operators ear) </t>
  </si>
  <si>
    <t xml:space="preserve">65/&gt;35 V </t>
  </si>
  <si>
    <t xml:space="preserve">150/26 V </t>
  </si>
  <si>
    <t xml:space="preserve">190/27.6 V </t>
  </si>
  <si>
    <t xml:space="preserve">250/30 V </t>
  </si>
  <si>
    <t xml:space="preserve">3 phase, 50/60 Hz, 400 V </t>
  </si>
  <si>
    <t xml:space="preserve">188 mm </t>
  </si>
  <si>
    <t xml:space="preserve">208 mm </t>
  </si>
  <si>
    <t xml:space="preserve">10.5 kg </t>
  </si>
  <si>
    <t xml:space="preserve">www.esab.com </t>
  </si>
  <si>
    <t xml:space="preserve"> www.esab.com</t>
  </si>
  <si>
    <t xml:space="preserve">125 mm </t>
  </si>
  <si>
    <t xml:space="preserve">2.6 mm </t>
  </si>
  <si>
    <t xml:space="preserve">8000 - 12000 </t>
  </si>
  <si>
    <t xml:space="preserve">280 W </t>
  </si>
  <si>
    <t xml:space="preserve">1.28 kg </t>
  </si>
  <si>
    <t xml:space="preserve">4 Ah </t>
  </si>
  <si>
    <t xml:space="preserve">www.bosch-professional.com </t>
  </si>
  <si>
    <t xml:space="preserve">11.7 km/h </t>
  </si>
  <si>
    <t xml:space="preserve">type 6 SU </t>
  </si>
  <si>
    <t xml:space="preserve">4-speed automatic electric drive </t>
  </si>
  <si>
    <t xml:space="preserve">Hydrostatic </t>
  </si>
  <si>
    <t xml:space="preserve">EU IIIA </t>
  </si>
  <si>
    <t xml:space="preserve">1550 kg </t>
  </si>
  <si>
    <t xml:space="preserve">50.8 kW </t>
  </si>
  <si>
    <t xml:space="preserve">138 l </t>
  </si>
  <si>
    <t xml:space="preserve">16.7 km/h (max.) </t>
  </si>
  <si>
    <t xml:space="preserve">140 cm </t>
  </si>
  <si>
    <t xml:space="preserve">3664 kg </t>
  </si>
  <si>
    <t xml:space="preserve">44.2 A </t>
  </si>
  <si>
    <t xml:space="preserve">580 V </t>
  </si>
  <si>
    <t xml:space="preserve">1000 V </t>
  </si>
  <si>
    <t xml:space="preserve">650 V </t>
  </si>
  <si>
    <t xml:space="preserve">25000 W </t>
  </si>
  <si>
    <t xml:space="preserve">37.9 A / 36.2 A </t>
  </si>
  <si>
    <t xml:space="preserve">50 Hz / 60 Hz (45 - 65 Hz) </t>
  </si>
  <si>
    <t xml:space="preserve">510 mm </t>
  </si>
  <si>
    <t xml:space="preserve">725 mm </t>
  </si>
  <si>
    <t xml:space="preserve">225 mm </t>
  </si>
  <si>
    <t xml:space="preserve">35.7 kg </t>
  </si>
  <si>
    <t xml:space="preserve">www.fronius.com </t>
  </si>
  <si>
    <t xml:space="preserve"> www.fronius.com</t>
  </si>
  <si>
    <t xml:space="preserve">3.9:1 </t>
  </si>
  <si>
    <t xml:space="preserve">2616 mm </t>
  </si>
  <si>
    <t xml:space="preserve">5500 kg </t>
  </si>
  <si>
    <t xml:space="preserve">3044 mm </t>
  </si>
  <si>
    <t xml:space="preserve">2940 kg </t>
  </si>
  <si>
    <t xml:space="preserve">5100 kg </t>
  </si>
  <si>
    <t xml:space="preserve">2572 mm </t>
  </si>
  <si>
    <t xml:space="preserve"> 101 in</t>
  </si>
  <si>
    <t xml:space="preserve">5.8 m3 </t>
  </si>
  <si>
    <t xml:space="preserve"> 205 cu ft</t>
  </si>
  <si>
    <t xml:space="preserve">1410 mm </t>
  </si>
  <si>
    <t xml:space="preserve"> 55.5 ins</t>
  </si>
  <si>
    <t xml:space="preserve">5200 kg </t>
  </si>
  <si>
    <t xml:space="preserve"> 11400 lb</t>
  </si>
  <si>
    <t xml:space="preserve">2.8 l D-4D diesel </t>
  </si>
  <si>
    <t xml:space="preserve"> 2.8 l D-4D diesel</t>
  </si>
  <si>
    <t xml:space="preserve">150 kw </t>
  </si>
  <si>
    <t xml:space="preserve"> 205 hp</t>
  </si>
  <si>
    <t xml:space="preserve">6300 kgs </t>
  </si>
  <si>
    <t xml:space="preserve"> 13889 lbs</t>
  </si>
  <si>
    <t xml:space="preserve">7 automatic </t>
  </si>
  <si>
    <t xml:space="preserve">2686 kg </t>
  </si>
  <si>
    <t xml:space="preserve">crew cab </t>
  </si>
  <si>
    <t xml:space="preserve">3.31:1 </t>
  </si>
  <si>
    <t xml:space="preserve">Dual circuit front&amp;rear discs </t>
  </si>
  <si>
    <t xml:space="preserve">single cab </t>
  </si>
  <si>
    <t xml:space="preserve">2300 mm (L-cab StreamSpace) </t>
  </si>
  <si>
    <t xml:space="preserve">toc.mercedes-benz.com/ex/ </t>
  </si>
  <si>
    <t xml:space="preserve">12.8 l (D13K420) </t>
  </si>
  <si>
    <t xml:space="preserve">309 kw </t>
  </si>
  <si>
    <t xml:space="preserve">yes (EBS standard) </t>
  </si>
  <si>
    <t xml:space="preserve">www.volvotrucks.com </t>
  </si>
  <si>
    <t xml:space="preserve"> www.volvotrucks.com</t>
  </si>
  <si>
    <t xml:space="preserve">160 x 80 cm </t>
  </si>
  <si>
    <t xml:space="preserve"> 63 x 31.5 in</t>
  </si>
  <si>
    <t xml:space="preserve">white stained oak veneer </t>
  </si>
  <si>
    <t xml:space="preserve"> white stained oak veneer</t>
  </si>
  <si>
    <t xml:space="preserve">65 - 125 cm </t>
  </si>
  <si>
    <t xml:space="preserve"> 25.6 - 49.2 in</t>
  </si>
  <si>
    <t xml:space="preserve">25 - 400 W (adjustable in 5 W increments) </t>
  </si>
  <si>
    <t xml:space="preserve"> 25 - 400 W (adjustable in 5 W increments)</t>
  </si>
  <si>
    <t xml:space="preserve"> 331 lb</t>
  </si>
  <si>
    <t xml:space="preserve">115 x 54 x 125 cm (set up) </t>
  </si>
  <si>
    <t xml:space="preserve"> 45.3 x 21.3 x 49.2 in (set up)</t>
  </si>
  <si>
    <t xml:space="preserve">38 kg </t>
  </si>
  <si>
    <t xml:space="preserve"> 84 lb</t>
  </si>
  <si>
    <t xml:space="preserve">1337 voices + 56 Drum/SFX kits </t>
  </si>
  <si>
    <t xml:space="preserve"> 1337 voices + 56 Drum/SFX kits</t>
  </si>
  <si>
    <t xml:space="preserve">TFT Color Wide VGA LCD 800 x 480 dots (7 inch) </t>
  </si>
  <si>
    <t xml:space="preserve"> TFT Color Wide VGA LCD 800 x 480 dots (7 inch)</t>
  </si>
  <si>
    <t xml:space="preserve">24 W </t>
  </si>
  <si>
    <t xml:space="preserve"> 24 W</t>
  </si>
  <si>
    <t xml:space="preserve">1017 x 431 x 139 mm (WxDxH) </t>
  </si>
  <si>
    <t xml:space="preserve"> 40.0 x 17.0 x 5.5 in (WxDxH)</t>
  </si>
  <si>
    <t xml:space="preserve">11.5 kg </t>
  </si>
  <si>
    <t xml:space="preserve"> 25.4 lb</t>
  </si>
  <si>
    <t xml:space="preserve">88 keys </t>
  </si>
  <si>
    <t xml:space="preserve"> 88 keys</t>
  </si>
  <si>
    <t xml:space="preserve">12 V - 10 W </t>
  </si>
  <si>
    <t xml:space="preserve"> 12 V - 10 W</t>
  </si>
  <si>
    <t xml:space="preserve">132.2 x 23.2 x 9.9 cm (WxDxH) </t>
  </si>
  <si>
    <t xml:space="preserve"> 52.0 x 9.1 x 3.9 in (WxDxH)</t>
  </si>
  <si>
    <t xml:space="preserve">10.9 kg </t>
  </si>
  <si>
    <t xml:space="preserve"> 24.0 lb</t>
  </si>
  <si>
    <t xml:space="preserve">700 built-in tones </t>
  </si>
  <si>
    <t xml:space="preserve"> 700 built-in tones</t>
  </si>
  <si>
    <t xml:space="preserve">32 (4 setups x 8 banks) </t>
  </si>
  <si>
    <t xml:space="preserve"> 32 (4 setups x 8 banks)</t>
  </si>
  <si>
    <t>Solar energy inverter - Fronius (Austria) - Eco 25.0-3-S</t>
  </si>
  <si>
    <t>Desktop computer - Apple (USA) - Mac Pro</t>
  </si>
  <si>
    <t>Diesel generating set for continuous i.e. prime use - Caterpillar (USA) - C9</t>
  </si>
  <si>
    <t>Laser Meter - Hilti (Liechtenstein) - PD-E</t>
  </si>
  <si>
    <t>Van - VW (Germany) - Transporter 6.1 Startline</t>
  </si>
  <si>
    <t>Tractor unit - Volvo (Sweden) - FM 420 4X2</t>
  </si>
  <si>
    <t>Computer operating system - Microsoft (USA) - Windows 10 Professional</t>
  </si>
  <si>
    <t>Computer operating system - Microsoft (USA) - Windows 10 Pro Upgrade MOLP</t>
  </si>
  <si>
    <t>Computer software - Microsoft (USA) - Office 365 Business Standard (1 yr)</t>
  </si>
  <si>
    <t>Computer software - Microsoft (USA) - Visual Studio Professional 2019</t>
  </si>
  <si>
    <t>Computer software - Adobe (USA) - Creative Cloud for teams (1yr prepaid)</t>
  </si>
  <si>
    <t>Anti-virus software - Kaspersky (USA) - Small Office Security (5 devices, 1yr)</t>
  </si>
  <si>
    <t>Anti virus software - Symantec (USA) - Norton 360 Deluxe (5 devices 1yr)</t>
  </si>
  <si>
    <t xml:space="preserve">IPS (3072 x 1920) </t>
  </si>
  <si>
    <t xml:space="preserve">96 kHz/24-bit </t>
  </si>
  <si>
    <t>Hilti (Liechtenstein)</t>
  </si>
  <si>
    <t>5.8 oz</t>
  </si>
  <si>
    <t xml:space="preserve">165 g </t>
  </si>
  <si>
    <t>-13 to +248 °F</t>
  </si>
  <si>
    <t>4-speed automatic powershift</t>
  </si>
  <si>
    <t xml:space="preserve">1118 mm </t>
  </si>
  <si>
    <t>44.0 in</t>
  </si>
  <si>
    <t xml:space="preserve">4707 mm </t>
  </si>
  <si>
    <t xml:space="preserve">1818 mm </t>
  </si>
  <si>
    <t xml:space="preserve">2.0 l </t>
  </si>
  <si>
    <t>168 in³</t>
  </si>
  <si>
    <t>2755 cc</t>
  </si>
  <si>
    <t>Classic Space</t>
  </si>
  <si>
    <t xml:space="preserve">DC 13-162 </t>
  </si>
  <si>
    <t>included</t>
  </si>
  <si>
    <t>12-speed automatic</t>
  </si>
  <si>
    <t>multi-language</t>
  </si>
  <si>
    <t>237.0 in</t>
  </si>
  <si>
    <t>86.7 in</t>
  </si>
  <si>
    <t>15.01.11.1</t>
  </si>
  <si>
    <t>15.01.11.1.01.010</t>
  </si>
  <si>
    <t>15.01.11.1.01.120</t>
  </si>
  <si>
    <t>15.01.11.1.01.130</t>
  </si>
  <si>
    <t>15.01.11.1.01.140</t>
  </si>
  <si>
    <t>15.01.11.1.01.160</t>
  </si>
  <si>
    <t>15.01.11.1.01.170</t>
  </si>
  <si>
    <t>15.01.11.2.01.700</t>
  </si>
  <si>
    <t>15.01.11.2.01.710</t>
  </si>
  <si>
    <t>15.01.11.2.01.720</t>
  </si>
  <si>
    <t>15.01.11.2.01.730</t>
  </si>
  <si>
    <t>15.01.11.2.01.740</t>
  </si>
  <si>
    <t>15.01.11.2.01.750</t>
  </si>
  <si>
    <t>15.01.11.2.01.760</t>
  </si>
  <si>
    <t>15.01.11.2</t>
  </si>
  <si>
    <t>15.01.11.5</t>
  </si>
  <si>
    <t>15.01.11.6</t>
  </si>
  <si>
    <t>15.01.12.1.01.250</t>
  </si>
  <si>
    <t>15.01.12.1.01.260</t>
  </si>
  <si>
    <t>15.01.12.1</t>
  </si>
  <si>
    <t>15.01.31.1</t>
  </si>
  <si>
    <t>Van - Mercedes Benz (Germany) - Sprinter 315 CDI</t>
  </si>
  <si>
    <t>Single cab pick-up - Unspecified</t>
  </si>
  <si>
    <t>Single cab pick-up - Isuzu (Japan) - DMAX 4x4</t>
  </si>
  <si>
    <t>Double cab pick-up - Toyota (Japan) - Hilux Double Cab Active 4WD</t>
  </si>
  <si>
    <t>Diesel minibus - Mercedes Benz (Germany) - Vito Tourer 114 CDI PRO (L3)</t>
  </si>
  <si>
    <t>Diesel minibus - VW (Germany) - Multivan (6 seats)</t>
  </si>
  <si>
    <t>Lorry chassis cab - Ford (USA) - Transit 350 L3 96 kW</t>
  </si>
  <si>
    <t>Tractor unit - Scania (Sweden) - R 420 A 4x2</t>
  </si>
  <si>
    <t>Road transport equipment</t>
  </si>
  <si>
    <t>Colour photo copier - Canon (Japan) - iR Advance DX C5850i</t>
  </si>
  <si>
    <t>Desktop computer - HP (USA) - Z2 Tower G9 Workstation</t>
  </si>
  <si>
    <t>Laptop computer - Dell (USA) - Latitude E5530</t>
  </si>
  <si>
    <t>Laptop computer - IBM/Lenovo (USA/China) - ThinkPad E15 G2</t>
  </si>
  <si>
    <t>Laser printer: colour - Canon (Japan) - i-SENSYS MF754Cdw</t>
  </si>
  <si>
    <t>Scanner - Fujitsu (Japan) - ScanSnap iX1600</t>
  </si>
  <si>
    <t>Desktop monitor - HP (USA) - P27h G4</t>
  </si>
  <si>
    <t>Desktop monitor - Eizo (Japan) - Flexscan EV2781-BK</t>
  </si>
  <si>
    <t>Moving head light - Martin (Denmark) - ERA 300 Profile</t>
  </si>
  <si>
    <t>Portable walky - talky radio - Kenwood (USA) - TK-3701DE</t>
  </si>
  <si>
    <t>LCD display (monitor) - Philips (Netherlands) - 328B1/00</t>
  </si>
  <si>
    <t>LCD display - Sharp/NEC (Japan) - PN-HW431</t>
  </si>
  <si>
    <t>LCD display - Samsung (South Korean) - S27R652FDU</t>
  </si>
  <si>
    <t>Analogue/digital combi oscilloscope - Rohde &amp; Schwarz (Germany) - R&amp;S RTB2004 + RTB-B1</t>
  </si>
  <si>
    <t>Electrocardiograph - Unspecified</t>
  </si>
  <si>
    <t>Electrocardiograph - Schiller (Switzerland) - Cardiovit AT-180</t>
  </si>
  <si>
    <t>Digital projector - Epson (Japan) - EB-W49</t>
  </si>
  <si>
    <t>Video Conference System - Unspecified - Rally kit</t>
  </si>
  <si>
    <t>Video Conference System - Logitech (USA) - Rally Kit (960-001218)</t>
  </si>
  <si>
    <t>Video conference system - Unspecified - Room bar</t>
  </si>
  <si>
    <t>Video conference system - Cisco (USA) - CS-BAR-T-K9: Cisco Webex Room Bar</t>
  </si>
  <si>
    <t>Battery charger - Unspecified</t>
  </si>
  <si>
    <t>Battery charger - Bosch (Germany) - BAT 645</t>
  </si>
  <si>
    <t>E-vehicle charger - Unspecified</t>
  </si>
  <si>
    <t>E-vehicle charger - Webasto (Germany) - Unite</t>
  </si>
  <si>
    <t>Server tower - Unspecified</t>
  </si>
  <si>
    <t>Server tower - HP (USA) - Proliant ML 350 G10 Base</t>
  </si>
  <si>
    <t>Server mini tower - Unspecified</t>
  </si>
  <si>
    <t>Server mini tower - Dell (USA) - Smart Selection PowerEdge T150</t>
  </si>
  <si>
    <t>Professional digital camera - Sony (Japan) - Alpha 7 IV</t>
  </si>
  <si>
    <t>Portable diesel generator - Unspecified</t>
  </si>
  <si>
    <t>Portable diesel generator - Yanmar (Japan) - YDG5500V-5EBYI2</t>
  </si>
  <si>
    <t>Portable solar generator - Unspecified</t>
  </si>
  <si>
    <t>Portable solar generator - Jackery (USA) - Explorer 2000 Plus</t>
  </si>
  <si>
    <t>Portable rotary screw compressor - Atlas Copco (Sweden) - XAS 68-10</t>
  </si>
  <si>
    <t>Portable rotary screw compressor - Atlas Copco (Sweden) - XAS 88-7</t>
  </si>
  <si>
    <t>Water pump 18 x 24 - Grundfos (Denmark) - TP 32-320/2 A-F-A-BQQE-IW1</t>
  </si>
  <si>
    <t>Water pump 20 x 32 - Grundfos (Denmark) - TP 32-380/2 A-F-A-BQQE-JW1</t>
  </si>
  <si>
    <t>Air-conditioning system - Unspecified</t>
  </si>
  <si>
    <t>Air-conditioning system - Panasonic (Japan) - PACi Standard KIT-125PU3Z25</t>
  </si>
  <si>
    <t>Air-conditioning system - Fujitsu (Japan) - AUXG18KVLA   AOYG18KBTB</t>
  </si>
  <si>
    <t>Diesel tractor: small - New Holland (Italy) - T5.90</t>
  </si>
  <si>
    <t>Self propelled combine harvester - New Holland (Italy) - TC 5.90</t>
  </si>
  <si>
    <t>Heavy duty cordless combi - Bosch (Germany) - GSB 18V-90C Professional</t>
  </si>
  <si>
    <t>Panel saw - Unspecified</t>
  </si>
  <si>
    <t>Panel saw - Robland (Belgium) - Z 500 X3</t>
  </si>
  <si>
    <t>Panel saw - Rojek - PK 320A</t>
  </si>
  <si>
    <t>Circular saw - Unspecified</t>
  </si>
  <si>
    <t>Circular saw - Makita (Japan) - HS7601</t>
  </si>
  <si>
    <t>Compact wheeled loader - Unspecified</t>
  </si>
  <si>
    <t>Compact wheeled loader - Caterpillar (USA) - 903D</t>
  </si>
  <si>
    <t>Compact crawler excavator - Unspecified</t>
  </si>
  <si>
    <t>Compact crawler excavator - Bobcat (USA) - E55</t>
  </si>
  <si>
    <t>Commercial hand dryer - Unspecified</t>
  </si>
  <si>
    <t>Commercial hand dryer - Dyson (UK) - Airblade V</t>
  </si>
  <si>
    <t>Cooking oven - Unspecified</t>
  </si>
  <si>
    <t>Cooking oven - Rational (Germany) - iCombi Pro 10-1/1 Elektro</t>
  </si>
  <si>
    <t>Single thread chainstitch button sewing machine - Juki (Japan) - MB-1373</t>
  </si>
  <si>
    <t>Centrifugal washer/extractor: small - Electrolux (Sweden) - WH6-27</t>
  </si>
  <si>
    <t>Milling machine - Unspecified</t>
  </si>
  <si>
    <t>Milling machine - CNC-Step (Germany) - High-Z S-1000T</t>
  </si>
  <si>
    <t>Dry Cargo (DC) container - Unspecified</t>
  </si>
  <si>
    <t>Gas cylinder for propane - Unspecified</t>
  </si>
  <si>
    <t>Gas cylinder for medical oxygen - Unspecified</t>
  </si>
  <si>
    <t>Extension ladder - Unspecified</t>
  </si>
  <si>
    <t>Extension ladder - Louisville (USA)</t>
  </si>
  <si>
    <t>Automotive tool set - Facom (France) - CM.138 without box</t>
  </si>
  <si>
    <t>Digital safe box - Unspecified</t>
  </si>
  <si>
    <t>Digital safe box - Sentrysafe (USA)</t>
  </si>
  <si>
    <t>Portable petrol generator - Unspecified</t>
  </si>
  <si>
    <t>Portable petrol generator - Honda (Japan) - EG 3600CL</t>
  </si>
  <si>
    <t xml:space="preserve">33.2 m³ </t>
  </si>
  <si>
    <t>1172 ft³</t>
  </si>
  <si>
    <t>2.39 m</t>
  </si>
  <si>
    <t>7.9 ft</t>
  </si>
  <si>
    <t>2300 kg</t>
  </si>
  <si>
    <t>5070 lbs</t>
  </si>
  <si>
    <t>5.9 m</t>
  </si>
  <si>
    <t>19.4 ft</t>
  </si>
  <si>
    <t>3530 ft³</t>
  </si>
  <si>
    <t>one</t>
  </si>
  <si>
    <t>45.9 x 9.8 ft</t>
  </si>
  <si>
    <t>0.31 in</t>
  </si>
  <si>
    <t>0.16 in</t>
  </si>
  <si>
    <t>0.24 in</t>
  </si>
  <si>
    <t>EN 1025 S 275</t>
  </si>
  <si>
    <t>0.3/0.4 bar</t>
  </si>
  <si>
    <t>0.7 bar</t>
  </si>
  <si>
    <t>-2 F - +120 F</t>
  </si>
  <si>
    <t>yes</t>
  </si>
  <si>
    <t>34172 lb</t>
  </si>
  <si>
    <t>1675 ft³</t>
  </si>
  <si>
    <t>35.4 x 8.2 ft</t>
  </si>
  <si>
    <t>18292 lb</t>
  </si>
  <si>
    <t>15.6 in</t>
  </si>
  <si>
    <t>2200 lb/h</t>
  </si>
  <si>
    <t>oil/gas</t>
  </si>
  <si>
    <t>shell</t>
  </si>
  <si>
    <t>ambient temp.</t>
  </si>
  <si>
    <t>90 - 240 psi/kW</t>
  </si>
  <si>
    <t>225 psi</t>
  </si>
  <si>
    <t>specify</t>
  </si>
  <si>
    <t>38 sq. ft.</t>
  </si>
  <si>
    <t>511 galls</t>
  </si>
  <si>
    <t>6600 lb</t>
  </si>
  <si>
    <t xml:space="preserve">Approx. 11 kg </t>
  </si>
  <si>
    <t>Approx. 24.2 lb</t>
  </si>
  <si>
    <t xml:space="preserve">Approx. 22 kg </t>
  </si>
  <si>
    <t>Approx. 48.5 lb</t>
  </si>
  <si>
    <t xml:space="preserve">574 mm </t>
  </si>
  <si>
    <t>22.6 in</t>
  </si>
  <si>
    <t>11.8 in</t>
  </si>
  <si>
    <t xml:space="preserve">30 bar </t>
  </si>
  <si>
    <t>435 psi</t>
  </si>
  <si>
    <t xml:space="preserve">15 years </t>
  </si>
  <si>
    <t>15 years</t>
  </si>
  <si>
    <t xml:space="preserve">no, utility cylinder </t>
  </si>
  <si>
    <t>no, utility cylinder</t>
  </si>
  <si>
    <t>Gas filling weight:</t>
  </si>
  <si>
    <t>Gross weight:</t>
  </si>
  <si>
    <t>Height including cap:</t>
  </si>
  <si>
    <t>Test pressure:</t>
  </si>
  <si>
    <t>Valve service life:</t>
  </si>
  <si>
    <t>Deposit cylinder:</t>
  </si>
  <si>
    <t xml:space="preserve">50 liters </t>
  </si>
  <si>
    <t>13.2 gallons</t>
  </si>
  <si>
    <t xml:space="preserve">52 kg </t>
  </si>
  <si>
    <t>115 lbs</t>
  </si>
  <si>
    <t xml:space="preserve">1420 mm </t>
  </si>
  <si>
    <t>56 in</t>
  </si>
  <si>
    <t xml:space="preserve">232 mm </t>
  </si>
  <si>
    <t>9 in</t>
  </si>
  <si>
    <t xml:space="preserve">Steel </t>
  </si>
  <si>
    <t>Steel</t>
  </si>
  <si>
    <t>Louisville (USA)</t>
  </si>
  <si>
    <t>Sentrysafe (USA)</t>
  </si>
  <si>
    <t>Fujitsu (Japan)</t>
  </si>
  <si>
    <t>Sharp/NEC (Japan)</t>
  </si>
  <si>
    <t>Schiller (Switzerland)</t>
  </si>
  <si>
    <t>Logitech (USA)</t>
  </si>
  <si>
    <t>Cisco (USA)</t>
  </si>
  <si>
    <t>Webasto (Germany)</t>
  </si>
  <si>
    <t>Sony (Japan)</t>
  </si>
  <si>
    <t>Jackery (USA)</t>
  </si>
  <si>
    <t>Panasonic (Japan)</t>
  </si>
  <si>
    <t>Robland (Belgium)</t>
  </si>
  <si>
    <t>Rojek</t>
  </si>
  <si>
    <t>Makita (Japan)</t>
  </si>
  <si>
    <t>Dyson (UK)</t>
  </si>
  <si>
    <t>Rational (Germany)</t>
  </si>
  <si>
    <t>CNC-Step (Germany)</t>
  </si>
  <si>
    <t>Isuzu (Japan)</t>
  </si>
  <si>
    <t>CM.138 without box</t>
  </si>
  <si>
    <t>iR Advance DX C5850i</t>
  </si>
  <si>
    <t>Z2 Tower G9 Workstation</t>
  </si>
  <si>
    <t>MacBook Pro with Retina Display</t>
  </si>
  <si>
    <t>LaserJet Pro MFP M479fdw</t>
  </si>
  <si>
    <t>i-SENSYS MF754Cdw</t>
  </si>
  <si>
    <t>Flexscan EV2781-BK</t>
  </si>
  <si>
    <t>ERA 300 Profile</t>
  </si>
  <si>
    <t>S27R652FDU</t>
  </si>
  <si>
    <t>Rally Kit (960-001218)</t>
  </si>
  <si>
    <t>CS-BAR-T-K9: Cisco Webex Room Bar</t>
  </si>
  <si>
    <t>PD-E</t>
  </si>
  <si>
    <t>Unite</t>
  </si>
  <si>
    <t>Proliant ML 350 G10 Base</t>
  </si>
  <si>
    <t>Alpha 7 IV</t>
  </si>
  <si>
    <t>EG 3600CL</t>
  </si>
  <si>
    <t>Explorer 2000 Plus</t>
  </si>
  <si>
    <t>AUXG18KVLA   AOYG18KBTB</t>
  </si>
  <si>
    <t>GSB 18V-90C Professional</t>
  </si>
  <si>
    <t>PK 320A</t>
  </si>
  <si>
    <t>BW 80 AD-6</t>
  </si>
  <si>
    <t>903D</t>
  </si>
  <si>
    <t>Airblade V</t>
  </si>
  <si>
    <t>iCombi Pro 10-1/1 Elektro</t>
  </si>
  <si>
    <t>High-Z S-1000T</t>
  </si>
  <si>
    <t>Sprinter 315 CDI</t>
  </si>
  <si>
    <t>Transporter 6.1 Startline</t>
  </si>
  <si>
    <t>Vito Tourer 114 CDI PRO (L3)</t>
  </si>
  <si>
    <t>Multivan (6 seats)</t>
  </si>
  <si>
    <t>Sprinter 519 BlueTEC</t>
  </si>
  <si>
    <t>Windows 10 Professional</t>
  </si>
  <si>
    <t>Windows 10 Pro Upgrade MOLP</t>
  </si>
  <si>
    <t>Office 365 Business Standard (1 yr)</t>
  </si>
  <si>
    <t>Creative Cloud for teams (1yr prepaid)</t>
  </si>
  <si>
    <t>Small Office Security (5 devices, 1yr)</t>
  </si>
  <si>
    <t>Norton 360 Deluxe (5 devices 1yr)</t>
  </si>
  <si>
    <t>SQL Server 2017 Enterprise Core Ed.</t>
  </si>
  <si>
    <t>AE1200HD</t>
  </si>
  <si>
    <t>SFW205BWC</t>
  </si>
  <si>
    <t>Make:</t>
  </si>
  <si>
    <t>Model:</t>
  </si>
  <si>
    <t>Digital safe box - Sentrysafe (USA) - SFW205BWC</t>
  </si>
  <si>
    <t>10 cu. m.</t>
  </si>
  <si>
    <t>Material:</t>
  </si>
  <si>
    <t xml:space="preserve">Alluminium </t>
  </si>
  <si>
    <t>Alluminium</t>
  </si>
  <si>
    <t>Section lenght:</t>
  </si>
  <si>
    <t xml:space="preserve">4.8 m </t>
  </si>
  <si>
    <t>16 ft</t>
  </si>
  <si>
    <t xml:space="preserve">8.9 m (extended) </t>
  </si>
  <si>
    <t>29 ft (extended)</t>
  </si>
  <si>
    <t>Number of steps:</t>
  </si>
  <si>
    <t xml:space="preserve">32 </t>
  </si>
  <si>
    <t>2</t>
  </si>
  <si>
    <t>Rail depth:</t>
  </si>
  <si>
    <t xml:space="preserve">76 mm </t>
  </si>
  <si>
    <t>3 in</t>
  </si>
  <si>
    <t xml:space="preserve">170 kg </t>
  </si>
  <si>
    <t>375 lbs</t>
  </si>
  <si>
    <t xml:space="preserve">32 kg </t>
  </si>
  <si>
    <t>71 lbs</t>
  </si>
  <si>
    <t>www.louisvilleladder.com</t>
  </si>
  <si>
    <t xml:space="preserve">www.louisvilleladder.com </t>
  </si>
  <si>
    <t xml:space="preserve">138 </t>
  </si>
  <si>
    <t>138</t>
  </si>
  <si>
    <t>without box</t>
  </si>
  <si>
    <t xml:space="preserve">29 </t>
  </si>
  <si>
    <t>29</t>
  </si>
  <si>
    <t>11+18</t>
  </si>
  <si>
    <t>4 (1 module)</t>
  </si>
  <si>
    <t xml:space="preserve">2 </t>
  </si>
  <si>
    <t xml:space="preserve">45 </t>
  </si>
  <si>
    <t>45</t>
  </si>
  <si>
    <t>aluminium frame</t>
  </si>
  <si>
    <t>no</t>
  </si>
  <si>
    <t>Quick release blade changing mechanism:</t>
  </si>
  <si>
    <t>24 teeth/in</t>
  </si>
  <si>
    <t>With tension guide on handle lever:</t>
  </si>
  <si>
    <t>No. of cutting positions:</t>
  </si>
  <si>
    <t>4.7 in</t>
  </si>
  <si>
    <t>www.bahco.com</t>
  </si>
  <si>
    <t>steel frame</t>
  </si>
  <si>
    <t>16.9 in</t>
  </si>
  <si>
    <t>4.3 in</t>
  </si>
  <si>
    <t xml:space="preserve">Steel-Cased Fire Insulation </t>
  </si>
  <si>
    <t>Steel-Cased Fire Insulation</t>
  </si>
  <si>
    <t xml:space="preserve">2 cu ft </t>
  </si>
  <si>
    <t>2 cu ft</t>
  </si>
  <si>
    <t>Lock type:</t>
  </si>
  <si>
    <t xml:space="preserve">Digital alarm </t>
  </si>
  <si>
    <t>Digital alarm</t>
  </si>
  <si>
    <t>Fire protection:</t>
  </si>
  <si>
    <t>Water protection:</t>
  </si>
  <si>
    <t xml:space="preserve">Protected up to 24 hours </t>
  </si>
  <si>
    <t>Protected up to 24 hours</t>
  </si>
  <si>
    <t>Security protection:</t>
  </si>
  <si>
    <t xml:space="preserve">2-4 live-locking bolts, solid steel construction and pry-resistant hinge bars </t>
  </si>
  <si>
    <t>2-4 live-locking bolts, solid steel construction and pry-resistant hinge bars</t>
  </si>
  <si>
    <t xml:space="preserve">605 mm (H) X 472 mm (W) X 490 mm (D) </t>
  </si>
  <si>
    <t>23.8 in (H) X 18.6 in (W) X 19.3 in (D)</t>
  </si>
  <si>
    <t>Protected for 1 hour up to 927°C</t>
  </si>
  <si>
    <t>Protected for 1 hour up to 1700°F</t>
  </si>
  <si>
    <t>www.sentrysafe.com</t>
  </si>
  <si>
    <t xml:space="preserve">www.sentrysafe.com </t>
  </si>
  <si>
    <t>A3</t>
  </si>
  <si>
    <t>A6 to A3</t>
  </si>
  <si>
    <t>25% - 400%</t>
  </si>
  <si>
    <t>50 ppm</t>
  </si>
  <si>
    <t xml:space="preserve">4.9 sec </t>
  </si>
  <si>
    <t xml:space="preserve"> 4.9 sec</t>
  </si>
  <si>
    <t>1 - 999 copies</t>
  </si>
  <si>
    <t xml:space="preserve">600 x 600 dpi  </t>
  </si>
  <si>
    <t>600 x 600 dpi</t>
  </si>
  <si>
    <t xml:space="preserve">2x 550 sheets + 100 sheets multipurpose tray </t>
  </si>
  <si>
    <t>2x 550 sheets + 100 sheets multipurpose tray</t>
  </si>
  <si>
    <t>see note</t>
  </si>
  <si>
    <t xml:space="preserve">105 kg (incl. toner) </t>
  </si>
  <si>
    <t>231 lb (incl. toner)</t>
  </si>
  <si>
    <t>www.canon.com</t>
  </si>
  <si>
    <t xml:space="preserve"> www.canon.com</t>
  </si>
  <si>
    <t>In-counter scanner scale</t>
  </si>
  <si>
    <t>USB, RS232</t>
  </si>
  <si>
    <t>3.0/5.5/6.0 W (idle/active/max)</t>
  </si>
  <si>
    <t>11.5 in</t>
  </si>
  <si>
    <t>5.0 in</t>
  </si>
  <si>
    <t>4.0 in</t>
  </si>
  <si>
    <t>15.7 in</t>
  </si>
  <si>
    <t xml:space="preserve">5.7 kg </t>
  </si>
  <si>
    <t>12.6 lb</t>
  </si>
  <si>
    <t xml:space="preserve">Win 11 Pro 64bit </t>
  </si>
  <si>
    <t>Win 11 Pro 64bit</t>
  </si>
  <si>
    <t xml:space="preserve">Intel Core i9-12900 16 core, 30 MB Cache </t>
  </si>
  <si>
    <t>Intel Core i9-12900 16 core, 30 MB Cache</t>
  </si>
  <si>
    <t>3.8-5.1 GHz</t>
  </si>
  <si>
    <t>4 DIMM</t>
  </si>
  <si>
    <t xml:space="preserve">32 GB </t>
  </si>
  <si>
    <t>32 GB</t>
  </si>
  <si>
    <t>1 TB SSD</t>
  </si>
  <si>
    <t>Tower</t>
  </si>
  <si>
    <t xml:space="preserve">included keyboard+mouse </t>
  </si>
  <si>
    <t>included keyboard+mouse</t>
  </si>
  <si>
    <t>without</t>
  </si>
  <si>
    <t>3 years</t>
  </si>
  <si>
    <t>included HP USB keyboard+mouse</t>
  </si>
  <si>
    <t xml:space="preserve">Windows 10 Pro (Windows 11 Pro included) </t>
  </si>
  <si>
    <t>Windows 10 Pro (Windows 11 Pro included)</t>
  </si>
  <si>
    <t xml:space="preserve">i7-12700T (12 Core, 25 MB) </t>
  </si>
  <si>
    <t>i7-12700T (12 Core,  25 MB)</t>
  </si>
  <si>
    <t xml:space="preserve">2.0-4.70GHz </t>
  </si>
  <si>
    <t>2.0-4.70GHz</t>
  </si>
  <si>
    <t>1x16GB DDR4 non-ECC</t>
  </si>
  <si>
    <t>M.2 256 GB SSD</t>
  </si>
  <si>
    <t>Micro form tower</t>
  </si>
  <si>
    <t xml:space="preserve">Dell Pro Wireless KM5221w </t>
  </si>
  <si>
    <t>Dell Pro Wireless KM5221w</t>
  </si>
  <si>
    <t>Speakers:</t>
  </si>
  <si>
    <t xml:space="preserve">internal </t>
  </si>
  <si>
    <t>internal</t>
  </si>
  <si>
    <t xml:space="preserve">3 years Basic Onsite Service </t>
  </si>
  <si>
    <t>3 years Basic Onsite Service</t>
  </si>
  <si>
    <t>macOS</t>
  </si>
  <si>
    <t>One 3.5GHz Octa-Core Intel Xeon W</t>
  </si>
  <si>
    <t>3.5 GHz</t>
  </si>
  <si>
    <t>6 DIMM</t>
  </si>
  <si>
    <t>32 GB DDR4 ECC</t>
  </si>
  <si>
    <t xml:space="preserve">Magic keyboard </t>
  </si>
  <si>
    <t>Magic keyboard</t>
  </si>
  <si>
    <t>Tower chassis, dimensions (WxDxH):</t>
  </si>
  <si>
    <t>8.58 x 17.7 x 20.8 in</t>
  </si>
  <si>
    <t>Approx. weight of chassis:</t>
  </si>
  <si>
    <t>39.7 lb</t>
  </si>
  <si>
    <t>1 year</t>
  </si>
  <si>
    <t>218 x 450 x 529 mm</t>
  </si>
  <si>
    <t xml:space="preserve">Windows 11 Pro </t>
  </si>
  <si>
    <t>Windows 11 Pro</t>
  </si>
  <si>
    <t xml:space="preserve">i7-1265U (10 Core, -4.80 GHz, 12M)  </t>
  </si>
  <si>
    <t>i7-1265U (10 Core, -4.80 GHz, 12M)</t>
  </si>
  <si>
    <t xml:space="preserve">4.8 GHz </t>
  </si>
  <si>
    <t>4.8 GHz</t>
  </si>
  <si>
    <t xml:space="preserve">16GB DDR4 </t>
  </si>
  <si>
    <t>16GB DDR4</t>
  </si>
  <si>
    <t>15.6" Anti Glare</t>
  </si>
  <si>
    <t>FHD 1920 x 1080</t>
  </si>
  <si>
    <t xml:space="preserve">1 yr basic onsite service </t>
  </si>
  <si>
    <t>1 yr basic onsite service</t>
  </si>
  <si>
    <t>Latitude E5530</t>
  </si>
  <si>
    <t>Smart Selection PowerEdge T150</t>
  </si>
  <si>
    <t>YDG5500V-5EBYI2</t>
  </si>
  <si>
    <t>XAS 68-10</t>
  </si>
  <si>
    <t>XAS 88-7</t>
  </si>
  <si>
    <t>R&amp;S RTB2004 + RTB-B1</t>
  </si>
  <si>
    <t>Extension ladder - Louisville (USA) - AE1200HD</t>
  </si>
  <si>
    <t>MP7000</t>
  </si>
  <si>
    <t>ThinkPad E15 G2</t>
  </si>
  <si>
    <t>ScanSnap iX1600</t>
  </si>
  <si>
    <t>P27h G4</t>
  </si>
  <si>
    <t>C9</t>
  </si>
  <si>
    <t>M3BP 160MLB 4</t>
  </si>
  <si>
    <t>TK-3701DE</t>
  </si>
  <si>
    <t>DP 2400e</t>
  </si>
  <si>
    <t>328B1/00</t>
  </si>
  <si>
    <t>PN-HW431</t>
  </si>
  <si>
    <t>DJM-900NXS2</t>
  </si>
  <si>
    <t>Cardiovit AT-180</t>
  </si>
  <si>
    <t>EB-W49</t>
  </si>
  <si>
    <t>BAT 645</t>
  </si>
  <si>
    <t>GX 270 UT2 SWC 4</t>
  </si>
  <si>
    <t>GX 160 UT2 SX 4</t>
  </si>
  <si>
    <t>TP 32-320/2 A-F-A-BQQE-IW1</t>
  </si>
  <si>
    <t>TP 32-380/2 A-F-A-BQQE-JW1</t>
  </si>
  <si>
    <t>Tonero 52-8FDF25</t>
  </si>
  <si>
    <t>FX 50</t>
  </si>
  <si>
    <t>PACi Standard KIT-125PU3Z25</t>
  </si>
  <si>
    <t>T5.90</t>
  </si>
  <si>
    <t>TC 5.90</t>
  </si>
  <si>
    <t>Caddy Arc 251i, A32</t>
  </si>
  <si>
    <t>Z 500 X3</t>
  </si>
  <si>
    <t>HS7601</t>
  </si>
  <si>
    <t>T590</t>
  </si>
  <si>
    <t>E55</t>
  </si>
  <si>
    <t>Tetra Centri H10</t>
  </si>
  <si>
    <t>MB-1373</t>
  </si>
  <si>
    <t>WH6-27</t>
  </si>
  <si>
    <t>Suprasetter A75</t>
  </si>
  <si>
    <t>Transit 290 L2H2</t>
  </si>
  <si>
    <t>DMAX 4x4</t>
  </si>
  <si>
    <t>R 420 A 4x2</t>
  </si>
  <si>
    <t>FM 420 4X2</t>
  </si>
  <si>
    <t>Ergometer Tour 800</t>
  </si>
  <si>
    <t>RBK 835</t>
  </si>
  <si>
    <t>PSR-SX 900</t>
  </si>
  <si>
    <t>CDP-S350</t>
  </si>
  <si>
    <t>Visual Studio Professional 2019</t>
  </si>
  <si>
    <t>Win 10 Pro 64</t>
  </si>
  <si>
    <t xml:space="preserve">i7-1165G7 (4C/8T, 2.8-4.7 GHz, 12 MB) </t>
  </si>
  <si>
    <t>i7-1165G7 (4C/8T, 2.8-4.7 GHz, 12 MB)</t>
  </si>
  <si>
    <t xml:space="preserve">16 GB SO-DIMM DDR4 3200MHz </t>
  </si>
  <si>
    <t>16 GB SO-DIMM DDR4 3200MHz</t>
  </si>
  <si>
    <t xml:space="preserve">512 GB SSD M.2 </t>
  </si>
  <si>
    <t>512 GB SSD M.2</t>
  </si>
  <si>
    <t xml:space="preserve">15.6" AntiGlare </t>
  </si>
  <si>
    <t>15.6" AntiGlare</t>
  </si>
  <si>
    <t xml:space="preserve">FHD (1920x1080) </t>
  </si>
  <si>
    <t>FHD (1920x1080)</t>
  </si>
  <si>
    <t xml:space="preserve">3 Cell Lithium-Ion 45 Wh </t>
  </si>
  <si>
    <t>3 Cell Lithium-Ion 45 Wh</t>
  </si>
  <si>
    <t xml:space="preserve">WiFi 6 + BT 5.2 </t>
  </si>
  <si>
    <t>WiFi 6 + BT 5.2</t>
  </si>
  <si>
    <t>New model. This is the G2 version of the item with an 11Gen processor.</t>
  </si>
  <si>
    <t xml:space="preserve">Apple M2 Max (12-core CPU, see notes) </t>
  </si>
  <si>
    <t>Apple M2 Max (12-core CPU, see notes)</t>
  </si>
  <si>
    <t>16" Retina display w. True Tone</t>
  </si>
  <si>
    <t>IPS (3072 x 1920)</t>
  </si>
  <si>
    <t>100 Wh lithium-polymer</t>
  </si>
  <si>
    <t>New version. We are looking for the MacBook Pro with M2 Max chip (12-core CPU, 38-core GPU, 16-core Neural Engine), 32 GB RAM and 1 TB storage.</t>
  </si>
  <si>
    <t>New model. This item is slightly more advanced/expensive than the one selected in the 2021 survey. This item is highly customizable and most probably built-to-order (BTO). We suggest a model with one 3,5 GHz 8-Core Intel Xeon W CPU, 32 GB memory, 1 TB SSD and Radeon Pro W5500X graphics. No additional software packages should be included.</t>
  </si>
  <si>
    <t>Updated model. The new model includes an advanced processor.</t>
  </si>
  <si>
    <t>New model. This PC replaces the Z2 G5 priced in the 2021 survey.
We found the product code for this item on the HP website to be 5F0H2EA. Please pay attention to the specs as both i7 and i9 models are available. We are looking for the model "i9-32GB-1TB".</t>
  </si>
  <si>
    <t>No change. Please note: We are looking for the medium size version with sapphire glass, manufacturer ID MP7000-MNS0M00WW.</t>
  </si>
  <si>
    <t>New introduced DX C5850i model as replacement for the C5550i.
We search for the standard DX C5850i III model with the PLAIN PEDESTAL Q3 and without any extra options.</t>
  </si>
  <si>
    <t>The new model Canon i-SENSYS MF754Cdw is introduced as replacement. We have slightly adapted the specifications.</t>
  </si>
  <si>
    <t>up 27 ppm</t>
  </si>
  <si>
    <t>250+50 sheets</t>
  </si>
  <si>
    <t>512 MB standard</t>
  </si>
  <si>
    <t>16.4 in</t>
  </si>
  <si>
    <t>18.6 in</t>
  </si>
  <si>
    <t>51.6 lb</t>
  </si>
  <si>
    <t xml:space="preserve">up to 1200 x 1200 dpi </t>
  </si>
  <si>
    <t>up to 1200 x 1200 dpi</t>
  </si>
  <si>
    <t xml:space="preserve">33 ppm </t>
  </si>
  <si>
    <t>33 ppm</t>
  </si>
  <si>
    <t>250+50 sheet</t>
  </si>
  <si>
    <t>1 GB</t>
  </si>
  <si>
    <t xml:space="preserve">425 mm </t>
  </si>
  <si>
    <t>16.73 in</t>
  </si>
  <si>
    <t xml:space="preserve">461 mm </t>
  </si>
  <si>
    <t>18.14 in</t>
  </si>
  <si>
    <t>16.92 in</t>
  </si>
  <si>
    <t xml:space="preserve">23.6kg </t>
  </si>
  <si>
    <t>52.02 lb</t>
  </si>
  <si>
    <t>Win 7/8/10, macOS v.10.12.4 or later</t>
  </si>
  <si>
    <t>50 sheets</t>
  </si>
  <si>
    <t>600 dpi</t>
  </si>
  <si>
    <t xml:space="preserve">USB 3.2 + WiFi </t>
  </si>
  <si>
    <t>USB 3.2 + WiFi</t>
  </si>
  <si>
    <t xml:space="preserve">40 ppm (300 dpi) </t>
  </si>
  <si>
    <t>40 ppm (300 dpi)</t>
  </si>
  <si>
    <t>6.0 in</t>
  </si>
  <si>
    <t>6.3 in</t>
  </si>
  <si>
    <t>7.5 lb</t>
  </si>
  <si>
    <t>New model. The Fujitsu ScanSnap iX1600 is introduced as replacement model.</t>
  </si>
  <si>
    <t>2560 x 1440</t>
  </si>
  <si>
    <t>23.8 in</t>
  </si>
  <si>
    <t xml:space="preserve">1000:1 </t>
  </si>
  <si>
    <t>1000:1</t>
  </si>
  <si>
    <t>300 cd/sq.m.</t>
  </si>
  <si>
    <t>0.008 in</t>
  </si>
  <si>
    <t>8/5 ms (normal/fast)</t>
  </si>
  <si>
    <t xml:space="preserve">16:9 </t>
  </si>
  <si>
    <t>16:9</t>
  </si>
  <si>
    <t>DisplayPort (DisplayPort 1.2 mode), HDMI</t>
  </si>
  <si>
    <t>21.2 in</t>
  </si>
  <si>
    <t>14.0 in</t>
  </si>
  <si>
    <t>6.5 in</t>
  </si>
  <si>
    <t>1 years</t>
  </si>
  <si>
    <t xml:space="preserve">No change. In addition to the 1-year warranty, there is a 3-Years Advanced Exchange Service mentioned in the data sheet which is provided as item-related PDF document.
</t>
  </si>
  <si>
    <t>1920 x 1080</t>
  </si>
  <si>
    <t xml:space="preserve">68.6 cm </t>
  </si>
  <si>
    <t>27 inches</t>
  </si>
  <si>
    <t>1000:1 (static)</t>
  </si>
  <si>
    <t>250 cd/m2</t>
  </si>
  <si>
    <t>5 ms</t>
  </si>
  <si>
    <t>IPS</t>
  </si>
  <si>
    <t xml:space="preserve">Display port and VGA </t>
  </si>
  <si>
    <t>Display port and VGA</t>
  </si>
  <si>
    <t xml:space="preserve">5.22 kg with stand </t>
  </si>
  <si>
    <t>11.49 lb with stand</t>
  </si>
  <si>
    <t xml:space="preserve">This new model P27h G4 is introduced as replacement for the P24h. We found the product code 7VH95AA.
Please note: We found the model with a warranty of 3 years, however, according to the item-related pdf document the warranty may be different among countries. Please specify the warranty which applies in your country.
</t>
  </si>
  <si>
    <t>24.4 in</t>
  </si>
  <si>
    <t>8.3 in</t>
  </si>
  <si>
    <t>14.6 in</t>
  </si>
  <si>
    <t>37.1 cm</t>
  </si>
  <si>
    <t>21.2 cm</t>
  </si>
  <si>
    <t>62.0 cm</t>
  </si>
  <si>
    <t>IPS LCD with LED backlight</t>
  </si>
  <si>
    <t xml:space="preserve">68.5 cm </t>
  </si>
  <si>
    <t>26.96 in</t>
  </si>
  <si>
    <t>293 cd/sq.yd.</t>
  </si>
  <si>
    <t xml:space="preserve">USB Type C, HDMI, DisplayPort </t>
  </si>
  <si>
    <t>USB Type C, HDMI, DisplayPort</t>
  </si>
  <si>
    <t xml:space="preserve">611.4 mm </t>
  </si>
  <si>
    <t>24.7 in</t>
  </si>
  <si>
    <t xml:space="preserve">356 mm (w/o stand) </t>
  </si>
  <si>
    <t>14.04 in (w/o stand)</t>
  </si>
  <si>
    <t>2.2 in</t>
  </si>
  <si>
    <t xml:space="preserve">5.7 kg (w/o stand) </t>
  </si>
  <si>
    <t>12.6 lb (w/o stand)</t>
  </si>
  <si>
    <t>5 years</t>
  </si>
  <si>
    <t>New model. The Flexscan EV2781-BK is introduced as replacement for the Flexscan EV2456-BK. We have slightly adapted the specifications compared with the pre-survey.</t>
  </si>
  <si>
    <t>275 kva</t>
  </si>
  <si>
    <t>24 V DC</t>
  </si>
  <si>
    <t>50 Hz</t>
  </si>
  <si>
    <t>1500 rpm</t>
  </si>
  <si>
    <t>537 cu. in</t>
  </si>
  <si>
    <t xml:space="preserve">6 </t>
  </si>
  <si>
    <t>6</t>
  </si>
  <si>
    <t>Diesel</t>
  </si>
  <si>
    <t>41 in</t>
  </si>
  <si>
    <t>69 in</t>
  </si>
  <si>
    <t>105 in</t>
  </si>
  <si>
    <t xml:space="preserve">3429 kg (enclosed generator set, dry) </t>
  </si>
  <si>
    <t>7560 lb (enclosed generator set, dry)</t>
  </si>
  <si>
    <t>We search for the C9 (DE300E0) "Emission strategy: Non-certified emissions". Please note: Websites of some important companies selling Caterpillar power systems may be found using the dealer locator on www.cat.com</t>
  </si>
  <si>
    <t>Generator make:</t>
  </si>
  <si>
    <t xml:space="preserve">A2658L4 </t>
  </si>
  <si>
    <t>A2658L4</t>
  </si>
  <si>
    <t>cast iron frame</t>
  </si>
  <si>
    <t>20 bhp</t>
  </si>
  <si>
    <t xml:space="preserve">1476 rpm </t>
  </si>
  <si>
    <t>1476 rpm</t>
  </si>
  <si>
    <t xml:space="preserve">4 </t>
  </si>
  <si>
    <t>4</t>
  </si>
  <si>
    <t xml:space="preserve">0.92 </t>
  </si>
  <si>
    <t>0.92</t>
  </si>
  <si>
    <t>foot</t>
  </si>
  <si>
    <t>IE3 (premium efficiency)</t>
  </si>
  <si>
    <t xml:space="preserve">415V / 50Hz </t>
  </si>
  <si>
    <t>415V / 50Hz</t>
  </si>
  <si>
    <t>ICLF</t>
  </si>
  <si>
    <t xml:space="preserve">3GBP162420-ADK </t>
  </si>
  <si>
    <t>3GBP162420-ADK</t>
  </si>
  <si>
    <t xml:space="preserve">140 kg (net) </t>
  </si>
  <si>
    <t>309 lb (net)</t>
  </si>
  <si>
    <t>We search for the cast iron frame motor M3BP 160 MLB 4.</t>
  </si>
  <si>
    <t>www.abb.com</t>
  </si>
  <si>
    <t xml:space="preserve">260 W LED engine </t>
  </si>
  <si>
    <t>260 W LED engine</t>
  </si>
  <si>
    <t xml:space="preserve">362 W typical </t>
  </si>
  <si>
    <t>362 W typical</t>
  </si>
  <si>
    <t xml:space="preserve">P/N 9025109547 </t>
  </si>
  <si>
    <t>P/N 9025109547</t>
  </si>
  <si>
    <t xml:space="preserve">217 mm </t>
  </si>
  <si>
    <t>8.5 in</t>
  </si>
  <si>
    <t xml:space="preserve">564 mm </t>
  </si>
  <si>
    <t>22.2 in</t>
  </si>
  <si>
    <t xml:space="preserve">375 mm </t>
  </si>
  <si>
    <t>14.8 in</t>
  </si>
  <si>
    <t xml:space="preserve">17 kg </t>
  </si>
  <si>
    <t>38 lb</t>
  </si>
  <si>
    <t>www.martin.dk</t>
  </si>
  <si>
    <t xml:space="preserve">New model ERA 300 Profile. The product number is 9025109547.
</t>
  </si>
  <si>
    <t>Rechargeable Lithium-ion</t>
  </si>
  <si>
    <t>32</t>
  </si>
  <si>
    <t>136 - 174 MHz</t>
  </si>
  <si>
    <t>403 - 527 MHz (UHF1)</t>
  </si>
  <si>
    <t>0.16 µV/12 dB</t>
  </si>
  <si>
    <t>12.3 oz</t>
  </si>
  <si>
    <t>4 W UHF, 5 W VHF</t>
  </si>
  <si>
    <t>2.20 in</t>
  </si>
  <si>
    <t>4.80 in</t>
  </si>
  <si>
    <t>1.43 in</t>
  </si>
  <si>
    <t>12 oz</t>
  </si>
  <si>
    <t xml:space="preserve">Rechargeable IMPRES Li-Ion 2900mAh IP68 </t>
  </si>
  <si>
    <t>Rechargeable IMPRES Li-Ion 2900mAh IP68</t>
  </si>
  <si>
    <t>Updated the number of channels and battery type.</t>
  </si>
  <si>
    <t>www.motorola.com</t>
  </si>
  <si>
    <t>Rechargeable Li-Ion 1130 mAh (KNB-63L)</t>
  </si>
  <si>
    <t xml:space="preserve">16 </t>
  </si>
  <si>
    <t>16</t>
  </si>
  <si>
    <t xml:space="preserve">446 - 446.2 MHz (Frequenzy Range) </t>
  </si>
  <si>
    <t>446 - 446.2 MHz (Frequenzy Range)</t>
  </si>
  <si>
    <t xml:space="preserve">yes (type KSC-35S) </t>
  </si>
  <si>
    <t>yes (type KSC-35S)</t>
  </si>
  <si>
    <t>10.8  ozs</t>
  </si>
  <si>
    <t xml:space="preserve">1 watt (Audio Output internal) </t>
  </si>
  <si>
    <t>1 watt (Audio Output internal)</t>
  </si>
  <si>
    <t>2.13 in</t>
  </si>
  <si>
    <t xml:space="preserve">123 mm </t>
  </si>
  <si>
    <t>4.84 in</t>
  </si>
  <si>
    <t xml:space="preserve">33.5 mm </t>
  </si>
  <si>
    <t>1.32 in</t>
  </si>
  <si>
    <t xml:space="preserve">280 g </t>
  </si>
  <si>
    <t>10.8 oz</t>
  </si>
  <si>
    <t>www.kenwood-electronics.co.uk</t>
  </si>
  <si>
    <t xml:space="preserve">3840 x 2160 </t>
  </si>
  <si>
    <t>3840 x 2160</t>
  </si>
  <si>
    <t xml:space="preserve">31.5"  </t>
  </si>
  <si>
    <t>31.5"</t>
  </si>
  <si>
    <t xml:space="preserve">1100:1 </t>
  </si>
  <si>
    <t>1100:1</t>
  </si>
  <si>
    <t xml:space="preserve">4 ms </t>
  </si>
  <si>
    <t>4 ms</t>
  </si>
  <si>
    <t>16.7 mil.</t>
  </si>
  <si>
    <t xml:space="preserve">714 mm </t>
  </si>
  <si>
    <t>28.11 in</t>
  </si>
  <si>
    <t xml:space="preserve">16.61 in </t>
  </si>
  <si>
    <t xml:space="preserve">62 mm </t>
  </si>
  <si>
    <t>2.44 in</t>
  </si>
  <si>
    <t xml:space="preserve">7.54 kg (without stand) </t>
  </si>
  <si>
    <t>16.58 lb (without stand)</t>
  </si>
  <si>
    <t>New model. The model for the current survey can be identified using 328B1/00. This model was chosen as replacement for the 32BDL4051D priced in the 2021 survey.</t>
  </si>
  <si>
    <t>www.philips.com</t>
  </si>
  <si>
    <t>New model. The TK-3000 E is outdated. The TK-3701DE is the replacement. We are looking for the version with KSC-35S
RAPID CHARGER with Li-ion KNB-45L/69L battery.</t>
  </si>
  <si>
    <t xml:space="preserve">43" </t>
  </si>
  <si>
    <t>43"</t>
  </si>
  <si>
    <t>8 ms (grey to grey)</t>
  </si>
  <si>
    <t xml:space="preserve">968 mm </t>
  </si>
  <si>
    <t>38.11 in</t>
  </si>
  <si>
    <t>22 in (w/o stand)</t>
  </si>
  <si>
    <t xml:space="preserve">61 mm </t>
  </si>
  <si>
    <t>2.4 in</t>
  </si>
  <si>
    <t xml:space="preserve">9 kg </t>
  </si>
  <si>
    <t>19.8 lb</t>
  </si>
  <si>
    <t>www.nec-display-solutions.com</t>
  </si>
  <si>
    <t>New model. The PH-NW431 model is introduced as replacement for the MultiSync C431 model.</t>
  </si>
  <si>
    <t xml:space="preserve">27" </t>
  </si>
  <si>
    <t>27"</t>
  </si>
  <si>
    <t>DisplayPort+HDMI</t>
  </si>
  <si>
    <t>24.1 in</t>
  </si>
  <si>
    <t>14.2 in</t>
  </si>
  <si>
    <t>3.0 in</t>
  </si>
  <si>
    <t>9.3 lbs without stand</t>
  </si>
  <si>
    <t>New model. The current model can be identified using the code S27R652FDU.This model was chosen as replacement for the S27R650F priced in the 2021 survey.</t>
  </si>
  <si>
    <t>4 + mic</t>
  </si>
  <si>
    <t>96 kHz/24-bit</t>
  </si>
  <si>
    <t>3 band</t>
  </si>
  <si>
    <t>15 segment</t>
  </si>
  <si>
    <t>4 (RCA)</t>
  </si>
  <si>
    <t>4 (Coaxial)</t>
  </si>
  <si>
    <t xml:space="preserve">2 (XLR/TRS Jack Combo) </t>
  </si>
  <si>
    <t>2 (XLR/TRS Jack Combo)</t>
  </si>
  <si>
    <t>Magvel Fader</t>
  </si>
  <si>
    <t>42 W</t>
  </si>
  <si>
    <t>Black</t>
  </si>
  <si>
    <t xml:space="preserve">333 mm  </t>
  </si>
  <si>
    <t>13.1 in</t>
  </si>
  <si>
    <t xml:space="preserve">107.9 mm  </t>
  </si>
  <si>
    <t>4.2 in</t>
  </si>
  <si>
    <t xml:space="preserve">414.2 mm  </t>
  </si>
  <si>
    <t>16.3 in</t>
  </si>
  <si>
    <t>17.6 lb</t>
  </si>
  <si>
    <t>www.pioneer.co.uk</t>
  </si>
  <si>
    <t>No change.</t>
  </si>
  <si>
    <t xml:space="preserve">max 300 Mhz </t>
  </si>
  <si>
    <t>max 300 Mhz</t>
  </si>
  <si>
    <t xml:space="preserve">&lt; 5 n.s. </t>
  </si>
  <si>
    <t>&lt; 5 n.s.</t>
  </si>
  <si>
    <t xml:space="preserve">1 mV/Div -5 V/Div (input sensitivty) </t>
  </si>
  <si>
    <t>1 mV/Div -5 V/Div (input sensitivty)</t>
  </si>
  <si>
    <t xml:space="preserve">1 MO ± 2 % with 9 pF ± 2 pF (meas.) </t>
  </si>
  <si>
    <t>1 MO ± 2 % with 9 pF ± 2 pF (meas.)</t>
  </si>
  <si>
    <t xml:space="preserve">±40 V (Maximum input voltage) </t>
  </si>
  <si>
    <t>±40 V (Maximum input voltage)</t>
  </si>
  <si>
    <t>100 - 240 V AC</t>
  </si>
  <si>
    <t>15.4 in</t>
  </si>
  <si>
    <t>8.66 in</t>
  </si>
  <si>
    <t>5.98 in</t>
  </si>
  <si>
    <t>5.5 lb</t>
  </si>
  <si>
    <t>New model. We search for the R&amp;S RTB2004 with the the RTB-B1</t>
  </si>
  <si>
    <t>www.rohde-schwarz.com</t>
  </si>
  <si>
    <t>oscillometric measurement</t>
  </si>
  <si>
    <t>Sys 40 to 260 mm(Hg)</t>
  </si>
  <si>
    <t>40 to 180 beats/min</t>
  </si>
  <si>
    <t>within +/-3 mmHg</t>
  </si>
  <si>
    <t>within +/- 5% of reading</t>
  </si>
  <si>
    <t>4 “AAA” batteries 1.5V</t>
  </si>
  <si>
    <t>3.3 in (monitor)</t>
  </si>
  <si>
    <t>4.7 in (monitor)</t>
  </si>
  <si>
    <t>0.8 in (monitor)</t>
  </si>
  <si>
    <t>8.5 oz (monitor)</t>
  </si>
  <si>
    <t>www.omron-healthcare.com</t>
  </si>
  <si>
    <t xml:space="preserve">2.5 MOhm </t>
  </si>
  <si>
    <t>2.5 MOhm</t>
  </si>
  <si>
    <t>Non-interpretive type:</t>
  </si>
  <si>
    <t>No. of channels:</t>
  </si>
  <si>
    <t>Automatic operation:</t>
  </si>
  <si>
    <t>Simultaneous leads:</t>
  </si>
  <si>
    <t xml:space="preserve">12 leads simultaneous analysis </t>
  </si>
  <si>
    <t>12 leads simultaneous analysis</t>
  </si>
  <si>
    <t>Data rate (resolution):</t>
  </si>
  <si>
    <t xml:space="preserve">1 microvolt/bit 24 bit, 1 kHz </t>
  </si>
  <si>
    <t>1 microvolt/bit 24 bit, 1 kHz</t>
  </si>
  <si>
    <t>Frequency range:</t>
  </si>
  <si>
    <t xml:space="preserve">0 Hz - 350 HZ (IEC/AHA) </t>
  </si>
  <si>
    <t>0 Hz - 350 HZ (IEC/AHA)</t>
  </si>
  <si>
    <t>Heated stylus printing:</t>
  </si>
  <si>
    <t>Rechargeable batteries:</t>
  </si>
  <si>
    <t>25.4 lb</t>
  </si>
  <si>
    <t xml:space="preserve"> Product code:</t>
  </si>
  <si>
    <t xml:space="preserve">0A.110000 </t>
  </si>
  <si>
    <t>0A.110000</t>
  </si>
  <si>
    <t xml:space="preserve">www.schiller.ch </t>
  </si>
  <si>
    <t>www.schiller.ch</t>
  </si>
  <si>
    <t>New item. Product Code: 0A.110000</t>
  </si>
  <si>
    <t>1024 × 768 (XGA)</t>
  </si>
  <si>
    <t xml:space="preserve">4:3 </t>
  </si>
  <si>
    <t>4:3</t>
  </si>
  <si>
    <t>330 W AC</t>
  </si>
  <si>
    <t>3600 ANSI Lumens</t>
  </si>
  <si>
    <t>31.5 - 531.5 ins</t>
  </si>
  <si>
    <t>4000 hours</t>
  </si>
  <si>
    <t>34 dB (A)</t>
  </si>
  <si>
    <t>16.5 in</t>
  </si>
  <si>
    <t>5.2 in</t>
  </si>
  <si>
    <t>12.7 in</t>
  </si>
  <si>
    <t>10.4 lbs</t>
  </si>
  <si>
    <t>www.necdisplay.com</t>
  </si>
  <si>
    <t>No change (except from minor modifications of the specifications).</t>
  </si>
  <si>
    <t>1280 x 800 (WXGA)</t>
  </si>
  <si>
    <t xml:space="preserve">16.000 to 1 </t>
  </si>
  <si>
    <t>16.000 to 1</t>
  </si>
  <si>
    <t xml:space="preserve">16:10 </t>
  </si>
  <si>
    <t>16:10</t>
  </si>
  <si>
    <t xml:space="preserve">210 watt UHE </t>
  </si>
  <si>
    <t>210 watt UHE</t>
  </si>
  <si>
    <t xml:space="preserve">3800  lumen </t>
  </si>
  <si>
    <t>3800 lumen</t>
  </si>
  <si>
    <t>3LCD 3D Technology</t>
  </si>
  <si>
    <t xml:space="preserve">8.000 h </t>
  </si>
  <si>
    <t>8.000 h</t>
  </si>
  <si>
    <t>manual/zoom</t>
  </si>
  <si>
    <t>5 W</t>
  </si>
  <si>
    <t>100-240 V, 50-60 Hz</t>
  </si>
  <si>
    <t>5.95 lb</t>
  </si>
  <si>
    <t>https://epson.com</t>
  </si>
  <si>
    <t>The EB-W49 is the replacement for the EB-W39.</t>
  </si>
  <si>
    <t>Camera:</t>
  </si>
  <si>
    <t xml:space="preserve">Ultra-HD </t>
  </si>
  <si>
    <t>Ultra-HD</t>
  </si>
  <si>
    <t>No. video inputs:</t>
  </si>
  <si>
    <t xml:space="preserve">1 x USB-C </t>
  </si>
  <si>
    <t>1 x USB-C</t>
  </si>
  <si>
    <t>No. video outputs:</t>
  </si>
  <si>
    <t xml:space="preserve">2 x HDMI </t>
  </si>
  <si>
    <t>2 x HDMI</t>
  </si>
  <si>
    <t>No. audio inputs:</t>
  </si>
  <si>
    <t xml:space="preserve">1 x to MIC POD </t>
  </si>
  <si>
    <t>1 x to MIC POD</t>
  </si>
  <si>
    <t>No. audio outputs:</t>
  </si>
  <si>
    <t xml:space="preserve">2 x Mini XLR </t>
  </si>
  <si>
    <t>2 x Mini XLR</t>
  </si>
  <si>
    <t>Zoom ratio:</t>
  </si>
  <si>
    <t xml:space="preserve">x 15 </t>
  </si>
  <si>
    <t>x 15</t>
  </si>
  <si>
    <t>Including remote control, camera, mic, cabling and stand:</t>
  </si>
  <si>
    <t xml:space="preserve">yes, RF </t>
  </si>
  <si>
    <t>yes, RF</t>
  </si>
  <si>
    <t xml:space="preserve">www.logitech.com </t>
  </si>
  <si>
    <t>www.logitech.com</t>
  </si>
  <si>
    <t>New item</t>
  </si>
  <si>
    <t xml:space="preserve">12 MP </t>
  </si>
  <si>
    <t>12 MP</t>
  </si>
  <si>
    <t xml:space="preserve">2 HDMI </t>
  </si>
  <si>
    <t>2 HDMI</t>
  </si>
  <si>
    <t xml:space="preserve">1 via HDMI + internal mic, USB C, USB A, Bluetooth </t>
  </si>
  <si>
    <t>1 via HDMI + internal mic, USB C, USB A, Bluetooth</t>
  </si>
  <si>
    <t xml:space="preserve">53.4 cm </t>
  </si>
  <si>
    <t>21 in</t>
  </si>
  <si>
    <t xml:space="preserve">8.2 cm </t>
  </si>
  <si>
    <t>2.5 in</t>
  </si>
  <si>
    <t xml:space="preserve">1.5 kg </t>
  </si>
  <si>
    <t>3.3 lb</t>
  </si>
  <si>
    <t xml:space="preserve">www.cisco.com </t>
  </si>
  <si>
    <t>www.cisco.com</t>
  </si>
  <si>
    <t>New item. We search for the Webex Room Bar with table-stand Room Navigator (product code: CS-BAR-T-K9).</t>
  </si>
  <si>
    <t>0 - 656 ft</t>
  </si>
  <si>
    <t>0.039 in</t>
  </si>
  <si>
    <t>last 30 measurements, results with graphics</t>
  </si>
  <si>
    <t>IP 65 (EN 60529)</t>
  </si>
  <si>
    <t>1 mW, 635 nm, Class 2 (EN 60825), Class II (FDA CFR 21 art. 1040)</t>
  </si>
  <si>
    <t>1.1 in</t>
  </si>
  <si>
    <t>5.1 in</t>
  </si>
  <si>
    <t xml:space="preserve">2061409 </t>
  </si>
  <si>
    <t>2061409</t>
  </si>
  <si>
    <t xml:space="preserve">&lt; 1 mW, 635 nm, Class 2 (EN 60825), Class II (FDA CFR 21 art. 1040) </t>
  </si>
  <si>
    <t>www.hilti.com</t>
  </si>
  <si>
    <t xml:space="preserve">0 687 000 164 </t>
  </si>
  <si>
    <t>0 687 000 164</t>
  </si>
  <si>
    <t xml:space="preserve">car battery </t>
  </si>
  <si>
    <t>car battery</t>
  </si>
  <si>
    <t>Charging current at 12V:</t>
  </si>
  <si>
    <t xml:space="preserve">max. 45 amps </t>
  </si>
  <si>
    <t>max. 45 amps</t>
  </si>
  <si>
    <t>Charging current at 24V:</t>
  </si>
  <si>
    <t xml:space="preserve">max. 22.5 amps </t>
  </si>
  <si>
    <t>max. 22.5 amps</t>
  </si>
  <si>
    <t>Standard input voltage:</t>
  </si>
  <si>
    <t xml:space="preserve">230 V </t>
  </si>
  <si>
    <t>230 V</t>
  </si>
  <si>
    <t>3 m. leads, 16 sq.mm., insulated clips:</t>
  </si>
  <si>
    <t xml:space="preserve">2x3 m, 6 sq.mm </t>
  </si>
  <si>
    <t>2x9.8 ft, 6 sq.mm.</t>
  </si>
  <si>
    <t>Wheel mounted:</t>
  </si>
  <si>
    <t>8.7 in</t>
  </si>
  <si>
    <t xml:space="preserve">115.5 mm </t>
  </si>
  <si>
    <t>4.5 in</t>
  </si>
  <si>
    <t xml:space="preserve">296 mm </t>
  </si>
  <si>
    <t>11.7 in</t>
  </si>
  <si>
    <t xml:space="preserve">3.7 kg </t>
  </si>
  <si>
    <t>8.2 lb</t>
  </si>
  <si>
    <t>Charged item:</t>
  </si>
  <si>
    <t>Product code:</t>
  </si>
  <si>
    <t xml:space="preserve">www.bosch.com </t>
  </si>
  <si>
    <t>www.bosch.com</t>
  </si>
  <si>
    <t xml:space="preserve">LAN, WLAN </t>
  </si>
  <si>
    <t>LAN, WLAN</t>
  </si>
  <si>
    <t xml:space="preserve">e-vehicle </t>
  </si>
  <si>
    <t>e-vehicle</t>
  </si>
  <si>
    <t xml:space="preserve">max. 22 kw (3-phase)  </t>
  </si>
  <si>
    <t>max. 30 hp (3-phase)</t>
  </si>
  <si>
    <t xml:space="preserve">230V/400V </t>
  </si>
  <si>
    <t>230V/400V</t>
  </si>
  <si>
    <t xml:space="preserve">Single type 2 (IEC 62196-2) </t>
  </si>
  <si>
    <t>Single type 2 (IEC 62196-2)</t>
  </si>
  <si>
    <t xml:space="preserve">RGB-LED, meter display window </t>
  </si>
  <si>
    <t>RGB-LED, meter display window</t>
  </si>
  <si>
    <t xml:space="preserve"> Energy meter:</t>
  </si>
  <si>
    <t xml:space="preserve">MID class B </t>
  </si>
  <si>
    <t>MID class B</t>
  </si>
  <si>
    <t xml:space="preserve"> Authentification:</t>
  </si>
  <si>
    <t xml:space="preserve">RFID, QR-code, Portal, App </t>
  </si>
  <si>
    <t>RFID, QR-code, Portal, App</t>
  </si>
  <si>
    <t>Charging cable:</t>
  </si>
  <si>
    <t xml:space="preserve">Not included </t>
  </si>
  <si>
    <t>Not included</t>
  </si>
  <si>
    <t>Mounting:</t>
  </si>
  <si>
    <t xml:space="preserve">Wall and pole mounting </t>
  </si>
  <si>
    <t>Wall and pole mounting</t>
  </si>
  <si>
    <t>12.4 in</t>
  </si>
  <si>
    <t>18.1 in</t>
  </si>
  <si>
    <t xml:space="preserve">135 mm </t>
  </si>
  <si>
    <t>5.3 in</t>
  </si>
  <si>
    <t xml:space="preserve">5 kg </t>
  </si>
  <si>
    <t>11 lb</t>
  </si>
  <si>
    <t xml:space="preserve">www.evsolutions.com </t>
  </si>
  <si>
    <t>www.evsolutions.com</t>
  </si>
  <si>
    <t>New item. The product ID for the BAT 645 is 0 687 000 164.</t>
  </si>
  <si>
    <t>Charging capacity:</t>
  </si>
  <si>
    <t>Outlet:</t>
  </si>
  <si>
    <t xml:space="preserve">Xeon Silver 4208 </t>
  </si>
  <si>
    <t>Xeon Silver 4208</t>
  </si>
  <si>
    <t xml:space="preserve">8 Cores, 2.1 GHz, 85W, 11 MB L3 </t>
  </si>
  <si>
    <t>8 Cores, 2.1 GHz, 85W, 11 MB L3</t>
  </si>
  <si>
    <t>Maximum memory:</t>
  </si>
  <si>
    <t xml:space="preserve">3072 GB </t>
  </si>
  <si>
    <t>3072 GB</t>
  </si>
  <si>
    <t>Standard memory:</t>
  </si>
  <si>
    <t xml:space="preserve">16 GB </t>
  </si>
  <si>
    <t>16 GB</t>
  </si>
  <si>
    <t>Hard drive, monitor and cabling:</t>
  </si>
  <si>
    <t xml:space="preserve">not included </t>
  </si>
  <si>
    <t>not included</t>
  </si>
  <si>
    <t xml:space="preserve">Tower 4U </t>
  </si>
  <si>
    <t>Tower 4U</t>
  </si>
  <si>
    <t xml:space="preserve">17.4 cm </t>
  </si>
  <si>
    <t>6.85 in</t>
  </si>
  <si>
    <t xml:space="preserve">46.25 cm </t>
  </si>
  <si>
    <t>18.2 in</t>
  </si>
  <si>
    <t xml:space="preserve">64.8 cm </t>
  </si>
  <si>
    <t>25.51 in</t>
  </si>
  <si>
    <t xml:space="preserve">minimum 21 kg </t>
  </si>
  <si>
    <t>minimum 46.3 lb</t>
  </si>
  <si>
    <t xml:space="preserve">www.hpe.com </t>
  </si>
  <si>
    <t>www.hpe.com</t>
  </si>
  <si>
    <t xml:space="preserve">Intel Xeon E-2314 </t>
  </si>
  <si>
    <t>Intel Xeon E-2314</t>
  </si>
  <si>
    <t xml:space="preserve">4x2.8 GHz, 8M Cache </t>
  </si>
  <si>
    <t>4x2.8 GHz, 8M Cache</t>
  </si>
  <si>
    <t xml:space="preserve">16GB UDIMM, 3200MT/s, ECC </t>
  </si>
  <si>
    <t>16GB UDIMM, 3200MT/s, ECC</t>
  </si>
  <si>
    <t xml:space="preserve">128 GB </t>
  </si>
  <si>
    <t>128 GB</t>
  </si>
  <si>
    <t xml:space="preserve">incl. 1x2 TB HD </t>
  </si>
  <si>
    <t>incl. 1x2 TB HD</t>
  </si>
  <si>
    <t xml:space="preserve">Mini tower server 4U </t>
  </si>
  <si>
    <t>Mini tower server 4U</t>
  </si>
  <si>
    <t>www.dell.com</t>
  </si>
  <si>
    <t xml:space="preserve">No: 22.3 x 14.8 mm CMOS (APS-C) </t>
  </si>
  <si>
    <t>No: 0.88 x 0.58 in CMOS (APS-C)</t>
  </si>
  <si>
    <t>34.4 mega</t>
  </si>
  <si>
    <t>DIGIC 8</t>
  </si>
  <si>
    <t>1.6 x multiplication (with EF lens)</t>
  </si>
  <si>
    <t>TTL-CT-SIR with CMOS sensor</t>
  </si>
  <si>
    <t>30 to 1/8000 sec</t>
  </si>
  <si>
    <t>vari angle 3.0 in TFT</t>
  </si>
  <si>
    <t>5.5 in</t>
  </si>
  <si>
    <t>4.1 in</t>
  </si>
  <si>
    <t>24.7 oz</t>
  </si>
  <si>
    <t>lens and memory card</t>
  </si>
  <si>
    <t>No change. Please price the camera body only (without the lens) as indicated by the item image.</t>
  </si>
  <si>
    <t xml:space="preserve">www.canon.com </t>
  </si>
  <si>
    <t xml:space="preserve">35 mm full frame (35.9 x 23.9 mm), Exmor R CMOS sensor </t>
  </si>
  <si>
    <t>35 mm full frame (35.9 x 23.9 mm), Exmor R CMOS sensor</t>
  </si>
  <si>
    <t xml:space="preserve">34.1 mega </t>
  </si>
  <si>
    <t>34.1 mega</t>
  </si>
  <si>
    <t xml:space="preserve">BIONZ XR </t>
  </si>
  <si>
    <t>BIONZ XR</t>
  </si>
  <si>
    <t xml:space="preserve">Fast Hybrid AF </t>
  </si>
  <si>
    <t>Fast Hybrid AF</t>
  </si>
  <si>
    <t xml:space="preserve">1/8000 to 30 sec </t>
  </si>
  <si>
    <t>1/8000 to 30 sec</t>
  </si>
  <si>
    <t xml:space="preserve">7.5 cm (3.0-type) type TFT </t>
  </si>
  <si>
    <t>7.5 cm (3.0-type) type TFT</t>
  </si>
  <si>
    <t xml:space="preserve">659 g </t>
  </si>
  <si>
    <t>23.3 oz</t>
  </si>
  <si>
    <t xml:space="preserve">memory card, kit, lenses </t>
  </si>
  <si>
    <t>memory card, kit, lenses</t>
  </si>
  <si>
    <t>New item. Please price the camera body only, without lenses or accessories.</t>
  </si>
  <si>
    <t xml:space="preserve">www..sony.com </t>
  </si>
  <si>
    <t xml:space="preserve"> www.sony.com</t>
  </si>
  <si>
    <t>Petrol</t>
  </si>
  <si>
    <t>4.8 bhp</t>
  </si>
  <si>
    <t>115/230 V</t>
  </si>
  <si>
    <t xml:space="preserve">3.2 kW </t>
  </si>
  <si>
    <t>4.4 bhp</t>
  </si>
  <si>
    <t xml:space="preserve">12 </t>
  </si>
  <si>
    <t>12</t>
  </si>
  <si>
    <t xml:space="preserve">24 l </t>
  </si>
  <si>
    <t>5.3 galls</t>
  </si>
  <si>
    <t xml:space="preserve">68 kg </t>
  </si>
  <si>
    <t>149.9 lb</t>
  </si>
  <si>
    <t xml:space="preserve">681 mm </t>
  </si>
  <si>
    <t>26.8 ins</t>
  </si>
  <si>
    <t xml:space="preserve">530 mm </t>
  </si>
  <si>
    <t>20.9 ins</t>
  </si>
  <si>
    <t xml:space="preserve">570 mm </t>
  </si>
  <si>
    <t>22.4 ins</t>
  </si>
  <si>
    <t>www.honda.com</t>
  </si>
  <si>
    <t>Model updated.</t>
  </si>
  <si>
    <t xml:space="preserve">1 </t>
  </si>
  <si>
    <t>1</t>
  </si>
  <si>
    <t xml:space="preserve">5.1 kVA </t>
  </si>
  <si>
    <t>6.9 bhp</t>
  </si>
  <si>
    <t xml:space="preserve">4.5 kVA </t>
  </si>
  <si>
    <t>6.1 bhp</t>
  </si>
  <si>
    <t xml:space="preserve">19.6 A </t>
  </si>
  <si>
    <t>19.6 A</t>
  </si>
  <si>
    <t xml:space="preserve">7.5 </t>
  </si>
  <si>
    <t>7.5</t>
  </si>
  <si>
    <t xml:space="preserve">13 l </t>
  </si>
  <si>
    <t>3.4 galls</t>
  </si>
  <si>
    <t xml:space="preserve">106 kg </t>
  </si>
  <si>
    <t>234 lb</t>
  </si>
  <si>
    <t xml:space="preserve">480 mm </t>
  </si>
  <si>
    <t>18.90 in</t>
  </si>
  <si>
    <t xml:space="preserve">578 mm </t>
  </si>
  <si>
    <t>22.76 in</t>
  </si>
  <si>
    <t xml:space="preserve">720 mm </t>
  </si>
  <si>
    <t>23.35 in</t>
  </si>
  <si>
    <t xml:space="preserve">www.yanmar.com </t>
  </si>
  <si>
    <t>www.yanmar.com</t>
  </si>
  <si>
    <t xml:space="preserve">LiFePO4 (LFP) </t>
  </si>
  <si>
    <t>LiFePO4 (LFP)</t>
  </si>
  <si>
    <t>Solar panel:</t>
  </si>
  <si>
    <t xml:space="preserve">1 x 200 watts </t>
  </si>
  <si>
    <t>1 x 200 watts</t>
  </si>
  <si>
    <t>2042.8Wh</t>
  </si>
  <si>
    <t>With standard equipment package:</t>
  </si>
  <si>
    <t xml:space="preserve">AC + Car cable + DC7909 to DC8020 Adapter x 2 </t>
  </si>
  <si>
    <t>AC + Car cable + DC7909 to DC8020 Adapter x 2</t>
  </si>
  <si>
    <t>Life cycle:</t>
  </si>
  <si>
    <t xml:space="preserve">4000 cycles to 70%+ capacity </t>
  </si>
  <si>
    <t>4000 cycles to 70%+ capacity</t>
  </si>
  <si>
    <t xml:space="preserve">473 mm </t>
  </si>
  <si>
    <t xml:space="preserve">359.4 mm </t>
  </si>
  <si>
    <t>14.1 in</t>
  </si>
  <si>
    <t xml:space="preserve">373.6 mm </t>
  </si>
  <si>
    <t>14.7 in</t>
  </si>
  <si>
    <t xml:space="preserve">27.9 kg </t>
  </si>
  <si>
    <t>61.5 lbs</t>
  </si>
  <si>
    <t xml:space="preserve">www.jackery.com </t>
  </si>
  <si>
    <t>www.jackery.com</t>
  </si>
  <si>
    <t>3000 rpm</t>
  </si>
  <si>
    <t>44.3 hp</t>
  </si>
  <si>
    <t>125 CFM</t>
  </si>
  <si>
    <t>98 dB</t>
  </si>
  <si>
    <t xml:space="preserve">10.3 bar </t>
  </si>
  <si>
    <t>150 psi</t>
  </si>
  <si>
    <t xml:space="preserve">135 cm </t>
  </si>
  <si>
    <t>53 in</t>
  </si>
  <si>
    <t>55 in</t>
  </si>
  <si>
    <t xml:space="preserve">229 cm </t>
  </si>
  <si>
    <t>90 in</t>
  </si>
  <si>
    <t>1433 lb (box unit)</t>
  </si>
  <si>
    <t>www.atlascopco.com</t>
  </si>
  <si>
    <t>New model, replacing the XAS 68 Kd 8 Series</t>
  </si>
  <si>
    <t>44 hp</t>
  </si>
  <si>
    <t xml:space="preserve">5 m³/min. </t>
  </si>
  <si>
    <t>177 CFM</t>
  </si>
  <si>
    <t>100 psi</t>
  </si>
  <si>
    <t>New model, replacing the XAS 78 Kd 8 Series</t>
  </si>
  <si>
    <t>0.24 gal</t>
  </si>
  <si>
    <t>1.17 gal</t>
  </si>
  <si>
    <t>Air cooled, 4-stroke, OHV petrol engine</t>
  </si>
  <si>
    <t>3.0 x 2.3 in</t>
  </si>
  <si>
    <t>16.5 in³</t>
  </si>
  <si>
    <t>forced air</t>
  </si>
  <si>
    <t>6.8 bhp at 3600 rpm continuous</t>
  </si>
  <si>
    <t>8.5 : 1</t>
  </si>
  <si>
    <t>Recoil starter</t>
  </si>
  <si>
    <t>16.6 in</t>
  </si>
  <si>
    <t>15 in</t>
  </si>
  <si>
    <t>56.9 lbs</t>
  </si>
  <si>
    <t>www.honda-engines-eu.com</t>
  </si>
  <si>
    <t>No change. Please note: The specified power output refers to the cont. rated power. We search for the S-type model with 25mm shaft stub (metric). The product code for this model is GX270UT2SWC4. If you can only find a different version you may price this model as equivalent noting the product code and the technical differences in the specifications.</t>
  </si>
  <si>
    <t>0.13 gal</t>
  </si>
  <si>
    <t>0.68 gal</t>
  </si>
  <si>
    <t>2.7 x 1.8 in</t>
  </si>
  <si>
    <t>9.8 in³</t>
  </si>
  <si>
    <t>3.9 hp at 3,600 rpm continuous</t>
  </si>
  <si>
    <t xml:space="preserve">9:1 </t>
  </si>
  <si>
    <t>9:1</t>
  </si>
  <si>
    <t>13.6 in</t>
  </si>
  <si>
    <t>14.3 in</t>
  </si>
  <si>
    <t>12.3 in</t>
  </si>
  <si>
    <t>33.3 lbs</t>
  </si>
  <si>
    <t>Type: single stage centrifugal in-line single head:</t>
  </si>
  <si>
    <t>78.7 ft</t>
  </si>
  <si>
    <t>10.4 cfm</t>
  </si>
  <si>
    <t>2900 rpm</t>
  </si>
  <si>
    <t>232 psi</t>
  </si>
  <si>
    <t>BQQE</t>
  </si>
  <si>
    <t>6.1 in</t>
  </si>
  <si>
    <t xml:space="preserve">3 x 380-415 V / 50 Hz </t>
  </si>
  <si>
    <t>3 x 380-415 V / 50Hz</t>
  </si>
  <si>
    <t>2.9 bhp</t>
  </si>
  <si>
    <t>109.3 lb (net)</t>
  </si>
  <si>
    <t>Model name slightly adapted.
Please check the model name and specifications carefully as there is a wide range of different versions with price-determining differences available.
The product code for this model is 96086777.</t>
  </si>
  <si>
    <t>www.grundfos.com</t>
  </si>
  <si>
    <t>2910 rpm</t>
  </si>
  <si>
    <t>1.26 in</t>
  </si>
  <si>
    <t xml:space="preserve"> 6.7 in</t>
  </si>
  <si>
    <t>3x380-415 V/50 Hz</t>
  </si>
  <si>
    <t>4 bhp</t>
  </si>
  <si>
    <t xml:space="preserve">-25 to +120 °C </t>
  </si>
  <si>
    <t>124.5 lb (net)</t>
  </si>
  <si>
    <t>Model name slightly adapted.
Please check the model name and specifications carefully as there is a wide range of different versions with price-determining differences available.
The product code for this model is 96086778.</t>
  </si>
  <si>
    <t>148.5 cu in</t>
  </si>
  <si>
    <t>5000 lb</t>
  </si>
  <si>
    <t>19.7 in</t>
  </si>
  <si>
    <t>130 in</t>
  </si>
  <si>
    <t>159 in</t>
  </si>
  <si>
    <t>5.9 in</t>
  </si>
  <si>
    <t>91 in</t>
  </si>
  <si>
    <t>57.9 hp</t>
  </si>
  <si>
    <t>8741 lb</t>
  </si>
  <si>
    <t>46.6 in</t>
  </si>
  <si>
    <t>147.8 in</t>
  </si>
  <si>
    <t>103 in</t>
  </si>
  <si>
    <t>45 in</t>
  </si>
  <si>
    <t>0.56 m/s</t>
  </si>
  <si>
    <t>13.4 mi/h</t>
  </si>
  <si>
    <t>88 in</t>
  </si>
  <si>
    <t>Kubota V2403-CR-T</t>
  </si>
  <si>
    <t>www.jungheinrich.com</t>
  </si>
  <si>
    <t>No change. Though Jungheinrich stopped the production of diesel forklift trucks this model may still be found in many countries.</t>
  </si>
  <si>
    <t>110 cubic in</t>
  </si>
  <si>
    <t xml:space="preserve">3 </t>
  </si>
  <si>
    <t>3</t>
  </si>
  <si>
    <t>65 in</t>
  </si>
  <si>
    <t>5500 lb</t>
  </si>
  <si>
    <t>118.1 in</t>
  </si>
  <si>
    <t>167.3 in</t>
  </si>
  <si>
    <t>89.8 in</t>
  </si>
  <si>
    <t xml:space="preserve">55 bhp @ 2200 rpm </t>
  </si>
  <si>
    <t xml:space="preserve"> 7981 lb</t>
  </si>
  <si>
    <t>45.3 in</t>
  </si>
  <si>
    <t>143.3 in</t>
  </si>
  <si>
    <t>104 in</t>
  </si>
  <si>
    <t>39.4 in</t>
  </si>
  <si>
    <t>0.62 m/s</t>
  </si>
  <si>
    <t>11.8 mi/h</t>
  </si>
  <si>
    <t>83.1 in</t>
  </si>
  <si>
    <t>Toyota 1ZS (V)</t>
  </si>
  <si>
    <t>www.toyota-forklifts.co.uk</t>
  </si>
  <si>
    <t>No change. The model is sold with a Stage V engine.</t>
  </si>
  <si>
    <t xml:space="preserve">218 psi </t>
  </si>
  <si>
    <t>ABC powder</t>
  </si>
  <si>
    <t>Nitrogen</t>
  </si>
  <si>
    <t>13.2 lbs</t>
  </si>
  <si>
    <t>20 sec</t>
  </si>
  <si>
    <t>20 ft</t>
  </si>
  <si>
    <t>19.9 in</t>
  </si>
  <si>
    <t>20 lb</t>
  </si>
  <si>
    <t>Please note: We search for the model with fire rating 34A 233BC and equipped with pressure gauge (with PG).
The product code for this item is 002111.1791.
If you can only find the PD 6 GX model you may price this model es equivalent noting the technical differences in the specifications.</t>
  </si>
  <si>
    <t>www.gloria.de</t>
  </si>
  <si>
    <t>218 psi</t>
  </si>
  <si>
    <t>34A 183BC</t>
  </si>
  <si>
    <t>Weighing capacity - total:</t>
  </si>
  <si>
    <t xml:space="preserve">15 kg </t>
  </si>
  <si>
    <t>30 lb</t>
  </si>
  <si>
    <t>Weighing capacity - intervals:</t>
  </si>
  <si>
    <t xml:space="preserve">5 g </t>
  </si>
  <si>
    <t>0.01 lb</t>
  </si>
  <si>
    <t>With tare indicator:</t>
  </si>
  <si>
    <t>With self canceling tare:</t>
  </si>
  <si>
    <t>With electronic display:</t>
  </si>
  <si>
    <t>Wit flat weighing plate:</t>
  </si>
  <si>
    <t>Without Integral printer:</t>
  </si>
  <si>
    <t>Stainless steel, alum., plastic finish:</t>
  </si>
  <si>
    <t>Euro compatible:</t>
  </si>
  <si>
    <t>Including tower display:</t>
  </si>
  <si>
    <t xml:space="preserve">331 mm </t>
  </si>
  <si>
    <t>13 in</t>
  </si>
  <si>
    <t>16.8 in</t>
  </si>
  <si>
    <t xml:space="preserve">410 mm </t>
  </si>
  <si>
    <t>16 in</t>
  </si>
  <si>
    <t>www.averyberkel.com</t>
  </si>
  <si>
    <t xml:space="preserve">www.averyberkel.com </t>
  </si>
  <si>
    <t>No change. We search for the model including the tower and integral displays. In some markets the model name Berkel FX50T is used.</t>
  </si>
  <si>
    <t>Ceiling mounted cassette unit:</t>
  </si>
  <si>
    <t>With four way blower:</t>
  </si>
  <si>
    <t>Nominal cooling capacity of unit:</t>
  </si>
  <si>
    <t xml:space="preserve">12.5 kw </t>
  </si>
  <si>
    <t>16.8 hp</t>
  </si>
  <si>
    <t>Single phase supply:</t>
  </si>
  <si>
    <t>Refrigerant gas:</t>
  </si>
  <si>
    <t xml:space="preserve">R32 </t>
  </si>
  <si>
    <t>R32</t>
  </si>
  <si>
    <t>Power consumption: cooling:</t>
  </si>
  <si>
    <t xml:space="preserve">3.5 kw </t>
  </si>
  <si>
    <t>4.7 hp</t>
  </si>
  <si>
    <t xml:space="preserve">840 mm (indoor unit) </t>
  </si>
  <si>
    <t>33.1 in (indoor unit)</t>
  </si>
  <si>
    <t xml:space="preserve">319 mm (indoor unit) </t>
  </si>
  <si>
    <t>12.6 in (indoor unit)</t>
  </si>
  <si>
    <t xml:space="preserve">25/94 kg (indoor/outdoor) </t>
  </si>
  <si>
    <t>55/207 lb (indoor/outdoor)</t>
  </si>
  <si>
    <t>www.aircon.panasonic.eu</t>
  </si>
  <si>
    <t xml:space="preserve">www.aircon.panasonic.eu </t>
  </si>
  <si>
    <t>New item. The package consists of the indoor unit (S-1014PU3E), the outdoor unit (U-125PZ2E5) and the controller (CZ-RTC6). We search for a KIT as we think that the package better reflects how the market buys.
If you can only find the PACi ELITE model KIT-125PU3ZH25 you can price this as equivalent noting the technical differences in the specifications.</t>
  </si>
  <si>
    <t xml:space="preserve">5.2 kW </t>
  </si>
  <si>
    <t>7.0 hp</t>
  </si>
  <si>
    <t xml:space="preserve">1.6 kw </t>
  </si>
  <si>
    <t>2.1 hp</t>
  </si>
  <si>
    <t xml:space="preserve">570 mm (inner) </t>
  </si>
  <si>
    <t>22.4 in (inner)</t>
  </si>
  <si>
    <t xml:space="preserve">245 mm (inner) </t>
  </si>
  <si>
    <t>9.6 in (inner)</t>
  </si>
  <si>
    <t xml:space="preserve">15 kg (inner) + 36 kg (outer) </t>
  </si>
  <si>
    <t>33 lb (inner) + 79 lb (outer)</t>
  </si>
  <si>
    <t>www.fujitsu-general.com</t>
  </si>
  <si>
    <t xml:space="preserve">www.fujitsu-general.com </t>
  </si>
  <si>
    <t>New item. We search for the package with a wireless remote control. This is a combination of indoor and outdoor unit as we think that the package might better reflect how the market buys.</t>
  </si>
  <si>
    <t>Four wheel drive</t>
  </si>
  <si>
    <t xml:space="preserve">3.6 l </t>
  </si>
  <si>
    <t>219.7 cu in</t>
  </si>
  <si>
    <t xml:space="preserve">66 kw </t>
  </si>
  <si>
    <t>90 hp</t>
  </si>
  <si>
    <t xml:space="preserve">20 forward/20 reverse </t>
  </si>
  <si>
    <t>20 forward/20 reverse</t>
  </si>
  <si>
    <t>Four wheel drive:</t>
  </si>
  <si>
    <t xml:space="preserve">129 l </t>
  </si>
  <si>
    <t>28.4 galls</t>
  </si>
  <si>
    <t xml:space="preserve">76 degree </t>
  </si>
  <si>
    <t>76 degree</t>
  </si>
  <si>
    <t xml:space="preserve">4147 mm </t>
  </si>
  <si>
    <t>163.3 in</t>
  </si>
  <si>
    <t xml:space="preserve">4030 kg </t>
  </si>
  <si>
    <t>8884.6 lb</t>
  </si>
  <si>
    <t>www.newholland.com</t>
  </si>
  <si>
    <t>The TD 5.95 is outdated. The T5.90 is the replacement.</t>
  </si>
  <si>
    <t xml:space="preserve">190 kw at 2000 rpm </t>
  </si>
  <si>
    <t>258 hp at 2000 rpm</t>
  </si>
  <si>
    <t>88 imp galls</t>
  </si>
  <si>
    <t>156 - 204 - 240 in</t>
  </si>
  <si>
    <t>51 in</t>
  </si>
  <si>
    <t>24 in</t>
  </si>
  <si>
    <t>8 bars</t>
  </si>
  <si>
    <t xml:space="preserve">5 </t>
  </si>
  <si>
    <t>5</t>
  </si>
  <si>
    <t>1408 imp galls</t>
  </si>
  <si>
    <t>h'static: 3 speed</t>
  </si>
  <si>
    <t>23589 lb</t>
  </si>
  <si>
    <t xml:space="preserve">The TC 5.90 is the replacement for the TC 5.80. </t>
  </si>
  <si>
    <t>3.1 inch³</t>
  </si>
  <si>
    <t>95 (operators ear)</t>
  </si>
  <si>
    <t>262 feet/sec</t>
  </si>
  <si>
    <t>494.4 ft3/min</t>
  </si>
  <si>
    <t>2.2 m/s2</t>
  </si>
  <si>
    <t>7500 rpm</t>
  </si>
  <si>
    <t>22.5 lb</t>
  </si>
  <si>
    <t>65/&gt;35 V</t>
  </si>
  <si>
    <t>150/26 V</t>
  </si>
  <si>
    <t>190/27.6 V</t>
  </si>
  <si>
    <t>250/30 V</t>
  </si>
  <si>
    <t>IP23</t>
  </si>
  <si>
    <t>3 phase, 50/60 Hz, 400 V</t>
  </si>
  <si>
    <t>7.4 in</t>
  </si>
  <si>
    <t>8.2 in</t>
  </si>
  <si>
    <t>23.1 lb</t>
  </si>
  <si>
    <t>No change. We search for the A32 package (order number 0460 300 880).</t>
  </si>
  <si>
    <t>4.9 in</t>
  </si>
  <si>
    <t>0.1 in</t>
  </si>
  <si>
    <t>8000 - 12000</t>
  </si>
  <si>
    <t>280 W</t>
  </si>
  <si>
    <t>2.82 lb</t>
  </si>
  <si>
    <t>2.7 in</t>
  </si>
  <si>
    <t xml:space="preserve">64 Nm </t>
  </si>
  <si>
    <t>64 Nm</t>
  </si>
  <si>
    <t>4 Ah</t>
  </si>
  <si>
    <t xml:space="preserve">18 V </t>
  </si>
  <si>
    <t>18 V</t>
  </si>
  <si>
    <t xml:space="preserve">06019K6171 </t>
  </si>
  <si>
    <t>06019K6171</t>
  </si>
  <si>
    <t xml:space="preserve">210 cm </t>
  </si>
  <si>
    <t xml:space="preserve">1.2 kg (excl. battery) </t>
  </si>
  <si>
    <t>2.6 lb (excl. battery)</t>
  </si>
  <si>
    <t>www.bosch-professional.com</t>
  </si>
  <si>
    <t>Model update. If you can only find the cordless combi without accessories you can price this as equivalent noting the technical differences in the specifications.</t>
  </si>
  <si>
    <t>Length of cut:</t>
  </si>
  <si>
    <t xml:space="preserve">3500 mm </t>
  </si>
  <si>
    <t>137.8 in</t>
  </si>
  <si>
    <t>Table size:</t>
  </si>
  <si>
    <t xml:space="preserve">98.5 x 71 cm </t>
  </si>
  <si>
    <t>38.8 x 28.0 in</t>
  </si>
  <si>
    <t>Maximum main saw projection:</t>
  </si>
  <si>
    <t>6.9 in</t>
  </si>
  <si>
    <t>Maximum diameter of main saw:</t>
  </si>
  <si>
    <t>Blade spindle speed:</t>
  </si>
  <si>
    <t xml:space="preserve">3000 - 5000 rpm </t>
  </si>
  <si>
    <t>3000 - 5000 rpm</t>
  </si>
  <si>
    <t xml:space="preserve">7 kw </t>
  </si>
  <si>
    <t>9.5  bhp</t>
  </si>
  <si>
    <t xml:space="preserve">1080 kg </t>
  </si>
  <si>
    <t>2381 lbs</t>
  </si>
  <si>
    <t>www.rational-online.com</t>
  </si>
  <si>
    <t xml:space="preserve">www.rational-online.com </t>
  </si>
  <si>
    <t xml:space="preserve">955 x 400 mm </t>
  </si>
  <si>
    <t>37.6 x 15.7 ins</t>
  </si>
  <si>
    <t>12.4 ins</t>
  </si>
  <si>
    <t xml:space="preserve">4400m/min </t>
  </si>
  <si>
    <t>14436 ft/min</t>
  </si>
  <si>
    <t>Spindle diameter:</t>
  </si>
  <si>
    <t xml:space="preserve">30 mm </t>
  </si>
  <si>
    <t>1.2 ins</t>
  </si>
  <si>
    <t>Max. width of cut:</t>
  </si>
  <si>
    <t xml:space="preserve">1050 mm </t>
  </si>
  <si>
    <t>41.3 ins</t>
  </si>
  <si>
    <t>Max. depth of cut:</t>
  </si>
  <si>
    <t xml:space="preserve">100 mm </t>
  </si>
  <si>
    <t>3.9 ins</t>
  </si>
  <si>
    <t>Saw blade tilting 0 to 45 degrees:</t>
  </si>
  <si>
    <t xml:space="preserve">5.3 kw </t>
  </si>
  <si>
    <t>7.1 bhp</t>
  </si>
  <si>
    <t xml:space="preserve">550 kg (gross) </t>
  </si>
  <si>
    <t>1213 lbs (gross)</t>
  </si>
  <si>
    <t>New item. The size of the sliding table is 2000x360 mm (78.7 x 14.2 ins).</t>
  </si>
  <si>
    <t xml:space="preserve">1200 W </t>
  </si>
  <si>
    <t>1200 W</t>
  </si>
  <si>
    <t xml:space="preserve">66 mm </t>
  </si>
  <si>
    <t>2.6 in</t>
  </si>
  <si>
    <t>9.1 in</t>
  </si>
  <si>
    <t xml:space="preserve">255 mm </t>
  </si>
  <si>
    <t>10 in</t>
  </si>
  <si>
    <t xml:space="preserve">309 mm </t>
  </si>
  <si>
    <t>12.2 in</t>
  </si>
  <si>
    <t xml:space="preserve">4 kg </t>
  </si>
  <si>
    <t>8.8 lbs</t>
  </si>
  <si>
    <t>www.makita.co.jp</t>
  </si>
  <si>
    <t xml:space="preserve">www.makita.co.jp </t>
  </si>
  <si>
    <t>275 in³ turbocharged (Stage IIIb)</t>
  </si>
  <si>
    <t>275 in³</t>
  </si>
  <si>
    <t>73.8 hp @ 2200 rpm</t>
  </si>
  <si>
    <t>18 ft. 5 in</t>
  </si>
  <si>
    <t>7.6 ft.</t>
  </si>
  <si>
    <t>1.3 yd³</t>
  </si>
  <si>
    <t>19.4 ft.</t>
  </si>
  <si>
    <t>12.5 x 18 x 10/16.9 x 12PR</t>
  </si>
  <si>
    <t>17935 lbs</t>
  </si>
  <si>
    <t xml:space="preserve">161 kW </t>
  </si>
  <si>
    <t>216 hp</t>
  </si>
  <si>
    <t>7.2 mph</t>
  </si>
  <si>
    <t xml:space="preserve">915 mm (Width of Standard Shoe, LGP) </t>
  </si>
  <si>
    <t>36 in (Width of Standard Shoe, LGP)</t>
  </si>
  <si>
    <t>type 6 SU</t>
  </si>
  <si>
    <t>4-speed automatic electric drive</t>
  </si>
  <si>
    <t xml:space="preserve">23285 kg (Operating Weight) </t>
  </si>
  <si>
    <t>51335 lbs. (Operating Weight)</t>
  </si>
  <si>
    <t>No change, only some specs have been updated.</t>
  </si>
  <si>
    <t>216 bhp</t>
  </si>
  <si>
    <t xml:space="preserve">4-speed automatic powershift </t>
  </si>
  <si>
    <t xml:space="preserve">23012 kg (Operating Weight) </t>
  </si>
  <si>
    <t>50733 lbs. (Operating Weight)</t>
  </si>
  <si>
    <t>www.uk.cat.com</t>
  </si>
  <si>
    <t>48.5 hp at 2600 rpm</t>
  </si>
  <si>
    <t>Hydrostatic</t>
  </si>
  <si>
    <t>1984 lb</t>
  </si>
  <si>
    <t>3968 lb</t>
  </si>
  <si>
    <t>16.4 galls/min.</t>
  </si>
  <si>
    <t>15 galls</t>
  </si>
  <si>
    <t>EU IIIA</t>
  </si>
  <si>
    <t>132 in</t>
  </si>
  <si>
    <t>6790 lb</t>
  </si>
  <si>
    <t>www.komatsuamerica.com</t>
  </si>
  <si>
    <t>20.1 bhp</t>
  </si>
  <si>
    <t>81.9 in</t>
  </si>
  <si>
    <t>31.5 ins</t>
  </si>
  <si>
    <t>3417 lb</t>
  </si>
  <si>
    <t>Kubota D 902</t>
  </si>
  <si>
    <t>158.7 in³</t>
  </si>
  <si>
    <t>68.1 hp</t>
  </si>
  <si>
    <t>14.2 galls/min</t>
  </si>
  <si>
    <t>36.5 gal</t>
  </si>
  <si>
    <t>6116 lbs (ISO 14397-1)</t>
  </si>
  <si>
    <t>2141 lbs (ISO 14397–1)</t>
  </si>
  <si>
    <t>diesel</t>
  </si>
  <si>
    <t>liquid</t>
  </si>
  <si>
    <t>10.4 mph (max.)</t>
  </si>
  <si>
    <t>22.2 galls/min</t>
  </si>
  <si>
    <t>55.2 ins</t>
  </si>
  <si>
    <t>104.6 ins (without attachment)</t>
  </si>
  <si>
    <t>8078 lb</t>
  </si>
  <si>
    <t>Bobcat / D24</t>
  </si>
  <si>
    <t>2.4 l</t>
  </si>
  <si>
    <t xml:space="preserve">31 kW </t>
  </si>
  <si>
    <t>42 hp</t>
  </si>
  <si>
    <t xml:space="preserve">1950 mm </t>
  </si>
  <si>
    <t>77 in</t>
  </si>
  <si>
    <t xml:space="preserve">43 l </t>
  </si>
  <si>
    <t>11.3 galls</t>
  </si>
  <si>
    <t xml:space="preserve">4270 kg </t>
  </si>
  <si>
    <t>9414 lbs</t>
  </si>
  <si>
    <t xml:space="preserve">20 km/hr </t>
  </si>
  <si>
    <t>12.5 m/hr</t>
  </si>
  <si>
    <t>www.cat.com</t>
  </si>
  <si>
    <t xml:space="preserve">Interim Tier 4 </t>
  </si>
  <si>
    <t>Interim Tier 4</t>
  </si>
  <si>
    <t xml:space="preserve">36 kW </t>
  </si>
  <si>
    <t>49 hp</t>
  </si>
  <si>
    <t xml:space="preserve">2268 kg </t>
  </si>
  <si>
    <t>5000 lbs</t>
  </si>
  <si>
    <t xml:space="preserve">80 l </t>
  </si>
  <si>
    <t>21.1 galls</t>
  </si>
  <si>
    <t xml:space="preserve">5585 kg </t>
  </si>
  <si>
    <t>12313 lbs</t>
  </si>
  <si>
    <t xml:space="preserve">5 km/hr </t>
  </si>
  <si>
    <t>3.1 m/hr</t>
  </si>
  <si>
    <t xml:space="preserve">www.bobcat.com </t>
  </si>
  <si>
    <t>www.bobcat.com</t>
  </si>
  <si>
    <t xml:space="preserve">200-240 V 50&amp;60 Hz </t>
  </si>
  <si>
    <t>200-240 V 50&amp;60 Hz</t>
  </si>
  <si>
    <t>Order-Code / Catalog No.:</t>
  </si>
  <si>
    <t xml:space="preserve">307170-01 </t>
  </si>
  <si>
    <t>307170-01</t>
  </si>
  <si>
    <t>Airspeed:</t>
  </si>
  <si>
    <t xml:space="preserve">690 km/h </t>
  </si>
  <si>
    <t>430 mph</t>
  </si>
  <si>
    <t>Operation:</t>
  </si>
  <si>
    <t xml:space="preserve">Touch free capacitive sensor activation </t>
  </si>
  <si>
    <t>Touch free capacitive sensor activation</t>
  </si>
  <si>
    <t>Operation lock-out period:</t>
  </si>
  <si>
    <t xml:space="preserve">30 seconds </t>
  </si>
  <si>
    <t>30 seconds</t>
  </si>
  <si>
    <t>Operating temperature range:</t>
  </si>
  <si>
    <t xml:space="preserve">0° - 40° C </t>
  </si>
  <si>
    <t>32° - 104° F</t>
  </si>
  <si>
    <t>Filter:</t>
  </si>
  <si>
    <t xml:space="preserve">HEPA filter (Glass fibre and fleece prelayer) </t>
  </si>
  <si>
    <t>HEPA filter (Glass fibre and fleece prelayer)</t>
  </si>
  <si>
    <t xml:space="preserve">234 mm </t>
  </si>
  <si>
    <t>9.2 in</t>
  </si>
  <si>
    <t xml:space="preserve">394 mm </t>
  </si>
  <si>
    <t>15.5 in</t>
  </si>
  <si>
    <t>3.9 in</t>
  </si>
  <si>
    <t xml:space="preserve">2.9 kg net weight </t>
  </si>
  <si>
    <t>6.17 lbs net weight</t>
  </si>
  <si>
    <t xml:space="preserve">www.dyson.com/en.html </t>
  </si>
  <si>
    <t>www.dyson.com/en.html</t>
  </si>
  <si>
    <t>1542 galls/hr</t>
  </si>
  <si>
    <t>2202 galls/hr</t>
  </si>
  <si>
    <t>1.5 in</t>
  </si>
  <si>
    <t>1.1 galls</t>
  </si>
  <si>
    <t>www.tetrapak.com</t>
  </si>
  <si>
    <t>Power:</t>
  </si>
  <si>
    <t xml:space="preserve">18 kW </t>
  </si>
  <si>
    <t>18 kW</t>
  </si>
  <si>
    <t>Capacity in GN containers:</t>
  </si>
  <si>
    <t xml:space="preserve">10 x 1/1 </t>
  </si>
  <si>
    <t>10 x 1/1</t>
  </si>
  <si>
    <t>Door with double glass:</t>
  </si>
  <si>
    <t>Digital command:</t>
  </si>
  <si>
    <t>Automatic wash:</t>
  </si>
  <si>
    <t>Internal lighting:</t>
  </si>
  <si>
    <t xml:space="preserve">LED </t>
  </si>
  <si>
    <t>LED</t>
  </si>
  <si>
    <t>Electricity supply:</t>
  </si>
  <si>
    <t xml:space="preserve">3 NAC 400V </t>
  </si>
  <si>
    <t>3 NAC 400V</t>
  </si>
  <si>
    <t xml:space="preserve">850 mm </t>
  </si>
  <si>
    <t>33.5 in</t>
  </si>
  <si>
    <t xml:space="preserve">1014 mm </t>
  </si>
  <si>
    <t>39.9 in</t>
  </si>
  <si>
    <t xml:space="preserve">842 mm </t>
  </si>
  <si>
    <t>33.1 in</t>
  </si>
  <si>
    <t xml:space="preserve">127 kg </t>
  </si>
  <si>
    <t>280 lbs</t>
  </si>
  <si>
    <t>Electric/ single well</t>
  </si>
  <si>
    <t>4.3 ft²</t>
  </si>
  <si>
    <t>65 lbs</t>
  </si>
  <si>
    <t>15 lbs</t>
  </si>
  <si>
    <t>63 lbs</t>
  </si>
  <si>
    <t>14.4 kw</t>
  </si>
  <si>
    <t>17.4 in</t>
  </si>
  <si>
    <t>37.4 in</t>
  </si>
  <si>
    <t>312 lbs</t>
  </si>
  <si>
    <t>0.33 bhp</t>
  </si>
  <si>
    <t>0.4 - 1.1 in</t>
  </si>
  <si>
    <t>0.2 ins</t>
  </si>
  <si>
    <t>1.88 in</t>
  </si>
  <si>
    <t xml:space="preserve">8/16/32 </t>
  </si>
  <si>
    <t>8/16/32</t>
  </si>
  <si>
    <t>53 lb</t>
  </si>
  <si>
    <t>1500 stitches/min</t>
  </si>
  <si>
    <t>www.juki.com</t>
  </si>
  <si>
    <t>Yes</t>
  </si>
  <si>
    <t>60 lb</t>
  </si>
  <si>
    <t>63.3 galls</t>
  </si>
  <si>
    <t>31.1 in</t>
  </si>
  <si>
    <t xml:space="preserve">1007 rpm </t>
  </si>
  <si>
    <t>1007 rpm</t>
  </si>
  <si>
    <t xml:space="preserve">450 </t>
  </si>
  <si>
    <t>450</t>
  </si>
  <si>
    <t xml:space="preserve">60 min full load </t>
  </si>
  <si>
    <t>60 min full load</t>
  </si>
  <si>
    <t xml:space="preserve">160/10 l </t>
  </si>
  <si>
    <t>33/2 galls</t>
  </si>
  <si>
    <t>35.0 in</t>
  </si>
  <si>
    <t>40.2 in</t>
  </si>
  <si>
    <t xml:space="preserve">1465 mm </t>
  </si>
  <si>
    <t>57.7 in</t>
  </si>
  <si>
    <t>39.0 in</t>
  </si>
  <si>
    <t>937 lb</t>
  </si>
  <si>
    <t>The W5240H is outdated. The WH6-27 is the replacement.</t>
  </si>
  <si>
    <t>www.electrolux.com</t>
  </si>
  <si>
    <t>26.61 x 29.92 in</t>
  </si>
  <si>
    <t>25.83 x 29.92 in</t>
  </si>
  <si>
    <t>0.006-0.012 in</t>
  </si>
  <si>
    <t>Thermal laser</t>
  </si>
  <si>
    <t>2540 dpi</t>
  </si>
  <si>
    <t>up to 22 plates/hour</t>
  </si>
  <si>
    <t>200-240V 50/60 Hz</t>
  </si>
  <si>
    <t>61.0 in</t>
  </si>
  <si>
    <t>48.0 in</t>
  </si>
  <si>
    <t>53.2 in</t>
  </si>
  <si>
    <t>www.heidelberg.com</t>
  </si>
  <si>
    <t>X Axis Travel:</t>
  </si>
  <si>
    <t>Y Axis Travel:</t>
  </si>
  <si>
    <t>23.6 in</t>
  </si>
  <si>
    <t>Z Axis Travel:</t>
  </si>
  <si>
    <t>Clearance Z:</t>
  </si>
  <si>
    <t xml:space="preserve">107 mm </t>
  </si>
  <si>
    <t>Clamping Area:</t>
  </si>
  <si>
    <t xml:space="preserve">x 1330 mm, y 690 mm </t>
  </si>
  <si>
    <t>x 52.4 in, y 27.2 in</t>
  </si>
  <si>
    <t>Repeatable Accuracy:</t>
  </si>
  <si>
    <t xml:space="preserve">0.01 mm </t>
  </si>
  <si>
    <t>0.004 in</t>
  </si>
  <si>
    <t xml:space="preserve">0.005 mm </t>
  </si>
  <si>
    <t>0.00002 in</t>
  </si>
  <si>
    <t>Max. Cutting Speed:</t>
  </si>
  <si>
    <t xml:space="preserve">800 mm/min, 12000 mm/min </t>
  </si>
  <si>
    <t>31.5 in/min, 472.5 in/min</t>
  </si>
  <si>
    <t>Including software:</t>
  </si>
  <si>
    <t>New item. Product Code: 1103 0002</t>
  </si>
  <si>
    <t xml:space="preserve">1103 0002 </t>
  </si>
  <si>
    <t>1103 0002</t>
  </si>
  <si>
    <t>www.cnc-step.com</t>
  </si>
  <si>
    <t xml:space="preserve">www.cnc-step.com </t>
  </si>
  <si>
    <t>44.2 A</t>
  </si>
  <si>
    <t xml:space="preserve">98 A </t>
  </si>
  <si>
    <t>98 A</t>
  </si>
  <si>
    <t>580 V</t>
  </si>
  <si>
    <t>1000 V</t>
  </si>
  <si>
    <t>650 V</t>
  </si>
  <si>
    <t>25000 W</t>
  </si>
  <si>
    <t>37.9 A / 36.2 A</t>
  </si>
  <si>
    <t>50 Hz / 60 Hz (45 - 65 Hz)</t>
  </si>
  <si>
    <t>20.1 in</t>
  </si>
  <si>
    <t>28.5 in</t>
  </si>
  <si>
    <t>8.9 in</t>
  </si>
  <si>
    <t>78.7 lb</t>
  </si>
  <si>
    <t>No change (except from minor modifactions of the specs).
We search for the Eco 25.0 model with a "Max. input current" of 44.2 A. Models with other "Max. input current“ should not be priced.</t>
  </si>
  <si>
    <t xml:space="preserve">4 cylinder diesel </t>
  </si>
  <si>
    <t>4 cylinder diesel</t>
  </si>
  <si>
    <t xml:space="preserve">1950 cc </t>
  </si>
  <si>
    <t>119 cu in</t>
  </si>
  <si>
    <t>150 hp</t>
  </si>
  <si>
    <t>6-speed, manual</t>
  </si>
  <si>
    <t>Rear wheel drive</t>
  </si>
  <si>
    <t>2 swing</t>
  </si>
  <si>
    <t>1 sliding</t>
  </si>
  <si>
    <t>3.9:1</t>
  </si>
  <si>
    <t>185 in</t>
  </si>
  <si>
    <t>494 ft³</t>
  </si>
  <si>
    <t>2687 lbs</t>
  </si>
  <si>
    <t>ABS with EBD</t>
  </si>
  <si>
    <t>high roof</t>
  </si>
  <si>
    <t>170 ins</t>
  </si>
  <si>
    <t>274 in</t>
  </si>
  <si>
    <t>80 in</t>
  </si>
  <si>
    <t>71.6 in</t>
  </si>
  <si>
    <t>7700 lb</t>
  </si>
  <si>
    <t>12100 lb</t>
  </si>
  <si>
    <t>We have changed the model to 315 CDI.  We are looking for the long version with high roof (L4 H2 RWD). The engine is now 150hp. Please choose the most standard equipment.</t>
  </si>
  <si>
    <t>TCDi Diesel</t>
  </si>
  <si>
    <t>122 in³</t>
  </si>
  <si>
    <t xml:space="preserve">96 kw </t>
  </si>
  <si>
    <t>130 hp</t>
  </si>
  <si>
    <t>Front wheel drive</t>
  </si>
  <si>
    <t xml:space="preserve">4.43:1 </t>
  </si>
  <si>
    <t>4.43:1</t>
  </si>
  <si>
    <t>120 in</t>
  </si>
  <si>
    <t>353 cu ft</t>
  </si>
  <si>
    <t xml:space="preserve"> 2015 - 1922 lbs (max. gross payload exc. dirver)</t>
  </si>
  <si>
    <t>ABS with ESP and TCS</t>
  </si>
  <si>
    <t>Medium roof</t>
  </si>
  <si>
    <t>129.9 in</t>
  </si>
  <si>
    <t>218 in</t>
  </si>
  <si>
    <t>97 in</t>
  </si>
  <si>
    <t>98 in</t>
  </si>
  <si>
    <t>6482 lbs</t>
  </si>
  <si>
    <t>11200 lb</t>
  </si>
  <si>
    <t>We have slightly modified the specs: axel ratio</t>
  </si>
  <si>
    <t>2.0 l TDI</t>
  </si>
  <si>
    <t>120 in³</t>
  </si>
  <si>
    <t>7-speed, automatic (DSG)</t>
  </si>
  <si>
    <t>101 in</t>
  </si>
  <si>
    <t xml:space="preserve">5.8 m² (compartment) </t>
  </si>
  <si>
    <t>204.8 sq. ft. (compartment)</t>
  </si>
  <si>
    <t xml:space="preserve">1038 kg </t>
  </si>
  <si>
    <t>2288 lb</t>
  </si>
  <si>
    <t>Low roof</t>
  </si>
  <si>
    <t>118 ins</t>
  </si>
  <si>
    <t>193 in</t>
  </si>
  <si>
    <t>75 in</t>
  </si>
  <si>
    <t>78 in</t>
  </si>
  <si>
    <t>55.5 ins</t>
  </si>
  <si>
    <t>6600 lbs</t>
  </si>
  <si>
    <t>11400 lb</t>
  </si>
  <si>
    <t>We have slightly updated the specs: load area; payload</t>
  </si>
  <si>
    <t xml:space="preserve">1898 cc </t>
  </si>
  <si>
    <t>116 cu in</t>
  </si>
  <si>
    <t xml:space="preserve">120 kw </t>
  </si>
  <si>
    <t>164 hp</t>
  </si>
  <si>
    <t>Four-wheel drive</t>
  </si>
  <si>
    <t xml:space="preserve">1205 kg </t>
  </si>
  <si>
    <t>2657 lb</t>
  </si>
  <si>
    <t xml:space="preserve">3125 mm </t>
  </si>
  <si>
    <t>123 in</t>
  </si>
  <si>
    <t xml:space="preserve">5305 mm </t>
  </si>
  <si>
    <t>208 in</t>
  </si>
  <si>
    <t xml:space="preserve">3100 kg </t>
  </si>
  <si>
    <t>6834 lb</t>
  </si>
  <si>
    <t>www.isuzu.com</t>
  </si>
  <si>
    <t xml:space="preserve">www.isuzu.com </t>
  </si>
  <si>
    <t>2.8 l D-4D diesel</t>
  </si>
  <si>
    <t xml:space="preserve">2755 cc </t>
  </si>
  <si>
    <t>205 hp</t>
  </si>
  <si>
    <t xml:space="preserve">automatic </t>
  </si>
  <si>
    <t>automatic</t>
  </si>
  <si>
    <t>4 swing</t>
  </si>
  <si>
    <t>yes (manual)</t>
  </si>
  <si>
    <t>2336 lb</t>
  </si>
  <si>
    <t>ABS</t>
  </si>
  <si>
    <t>121.5 ins</t>
  </si>
  <si>
    <t>210 in</t>
  </si>
  <si>
    <t>73 in</t>
  </si>
  <si>
    <t>72 in</t>
  </si>
  <si>
    <t>60 ins (Deck length)</t>
  </si>
  <si>
    <t>7077 lb</t>
  </si>
  <si>
    <t>13889 lbs</t>
  </si>
  <si>
    <t>www.toyota.com</t>
  </si>
  <si>
    <t xml:space="preserve">www.toyota.com </t>
  </si>
  <si>
    <t>We have slightly modified the specs. 
We are now looking for an automatic gearbox.</t>
  </si>
  <si>
    <t xml:space="preserve">1.950 cc </t>
  </si>
  <si>
    <t xml:space="preserve">100 kW (diesel) </t>
  </si>
  <si>
    <t>134 bhp (diesel)</t>
  </si>
  <si>
    <t xml:space="preserve">9 </t>
  </si>
  <si>
    <t>9</t>
  </si>
  <si>
    <t>135.0 in</t>
  </si>
  <si>
    <t>211.4 in</t>
  </si>
  <si>
    <t>75.9 in</t>
  </si>
  <si>
    <t xml:space="preserve">1910 mm </t>
  </si>
  <si>
    <t xml:space="preserve">75.2 in </t>
  </si>
  <si>
    <t xml:space="preserve">3200 kg </t>
  </si>
  <si>
    <t>7054 lb</t>
  </si>
  <si>
    <t>We introduce the 114 version as replacement for the 110 version and changed the name to Vito Tourer 114 CDI PRO (L3). We have updated the specs.</t>
  </si>
  <si>
    <t>2.0 l TDI diesel</t>
  </si>
  <si>
    <t>120 cu in</t>
  </si>
  <si>
    <t>7 automatic</t>
  </si>
  <si>
    <t xml:space="preserve">3124 mm </t>
  </si>
  <si>
    <t xml:space="preserve">1907 mm </t>
  </si>
  <si>
    <t xml:space="preserve">4973 mm </t>
  </si>
  <si>
    <t>195 in</t>
  </si>
  <si>
    <t xml:space="preserve">2850 kgs </t>
  </si>
  <si>
    <t>6270 lbs</t>
  </si>
  <si>
    <t>We are now looking for the MultivanStyle Standard as the Caravelle seems to be no longer available (at least in some countries).</t>
  </si>
  <si>
    <t>3.0L V6 Turbo Diesel</t>
  </si>
  <si>
    <t>182.28 in³</t>
  </si>
  <si>
    <t>190 bhp @ 3,800 rpm</t>
  </si>
  <si>
    <t xml:space="preserve">9-speed, automatic </t>
  </si>
  <si>
    <t>9-speed, automatic</t>
  </si>
  <si>
    <t>5922 lbs</t>
  </si>
  <si>
    <t>ESP</t>
  </si>
  <si>
    <t>spring</t>
  </si>
  <si>
    <t>crew cab</t>
  </si>
  <si>
    <t>170 in</t>
  </si>
  <si>
    <t>11023 lb</t>
  </si>
  <si>
    <t xml:space="preserve">9G-Tronic </t>
  </si>
  <si>
    <t>9G-Tronic</t>
  </si>
  <si>
    <t>Gear transmission changed from manual to automatic 9G-Tronic</t>
  </si>
  <si>
    <t>134 cu. in TCDi Diesel</t>
  </si>
  <si>
    <t>134 in³</t>
  </si>
  <si>
    <t>130 hp @ 3500 rpm</t>
  </si>
  <si>
    <t>3.31:1</t>
  </si>
  <si>
    <t>3153 lb</t>
  </si>
  <si>
    <t>Dual circuit front&amp;rear discs</t>
  </si>
  <si>
    <t>single cab</t>
  </si>
  <si>
    <t xml:space="preserve">3954 mm </t>
  </si>
  <si>
    <t>154 ins</t>
  </si>
  <si>
    <t xml:space="preserve">6022 mm </t>
  </si>
  <si>
    <t>97.4 in</t>
  </si>
  <si>
    <t xml:space="preserve">2202 mm </t>
  </si>
  <si>
    <t>7700 lbs</t>
  </si>
  <si>
    <t>www.ford.com</t>
  </si>
  <si>
    <t>We have slightly modified the specs. We are now looking for the single cab RWD version without dual rear wheels.</t>
  </si>
  <si>
    <t>468 in³</t>
  </si>
  <si>
    <t xml:space="preserve"> 354 hp</t>
  </si>
  <si>
    <t>12-speed, automatic transmission</t>
  </si>
  <si>
    <t>ABS and ASR</t>
  </si>
  <si>
    <t>air</t>
  </si>
  <si>
    <t>90.6 ins</t>
  </si>
  <si>
    <t>145 in</t>
  </si>
  <si>
    <t>39683 lbs</t>
  </si>
  <si>
    <t>OM 936</t>
  </si>
  <si>
    <t>L-cab StreamSpace</t>
  </si>
  <si>
    <t>90.6 ins (L-cab StreamSpace)</t>
  </si>
  <si>
    <t>toc.mercedes-benz.com/ex/</t>
  </si>
  <si>
    <t>No change (except from minor modifications of the specs).
There is a truck configurator on the Mercedes Benz internet page (https://toc.mercedes-benz-trucks.com/). Please choose the most standard equipment version without extras.</t>
  </si>
  <si>
    <t>653 in³</t>
  </si>
  <si>
    <t>428 hp</t>
  </si>
  <si>
    <t>90.6 in</t>
  </si>
  <si>
    <t>OM 470</t>
  </si>
  <si>
    <t xml:space="preserve">12-speed, automatic </t>
  </si>
  <si>
    <t>12-speed, automatic</t>
  </si>
  <si>
    <t xml:space="preserve">Classic Space </t>
  </si>
  <si>
    <t xml:space="preserve">2300 mm (L-cab ClassicSpace) </t>
  </si>
  <si>
    <t>90.6 ins (L-cab Classic Space)</t>
  </si>
  <si>
    <t>http://trucks.mercedes-benz.com</t>
  </si>
  <si>
    <t>794 cu in</t>
  </si>
  <si>
    <t xml:space="preserve">309 kW </t>
  </si>
  <si>
    <t>420 hp</t>
  </si>
  <si>
    <t xml:space="preserve">14 gears, automatic </t>
  </si>
  <si>
    <t>14 gears, automatic</t>
  </si>
  <si>
    <t xml:space="preserve">leaf </t>
  </si>
  <si>
    <t>leaf</t>
  </si>
  <si>
    <t xml:space="preserve">R sleeper cab normal </t>
  </si>
  <si>
    <t>R sleeper cab normal</t>
  </si>
  <si>
    <t xml:space="preserve">3600 mm </t>
  </si>
  <si>
    <t>141.6 in</t>
  </si>
  <si>
    <t xml:space="preserve">45000 kg </t>
  </si>
  <si>
    <t>99208 lb</t>
  </si>
  <si>
    <t>DC 13-162</t>
  </si>
  <si>
    <t xml:space="preserve">14 gears G25CM1 </t>
  </si>
  <si>
    <t>14 gears G25CM1</t>
  </si>
  <si>
    <t>www.scania.com</t>
  </si>
  <si>
    <t>We have updates the specs and model is now R 420 A 4x2.
There is a truck configurator at https://www.scania.com/group/en/home/products-and-services/trucks/configurator.html</t>
  </si>
  <si>
    <t xml:space="preserve">12.8 l </t>
  </si>
  <si>
    <t>787 in³</t>
  </si>
  <si>
    <t>420 bhp</t>
  </si>
  <si>
    <t xml:space="preserve">12-speed automatic </t>
  </si>
  <si>
    <t>yes (EBS standard)</t>
  </si>
  <si>
    <t xml:space="preserve">Sleeper cab </t>
  </si>
  <si>
    <t>Sleeper cab</t>
  </si>
  <si>
    <t>145.7 in</t>
  </si>
  <si>
    <t xml:space="preserve">44000 kg </t>
  </si>
  <si>
    <t>97003 lb</t>
  </si>
  <si>
    <t>787 in³ (D13K420)</t>
  </si>
  <si>
    <t xml:space="preserve">i-shift (AT2412F) </t>
  </si>
  <si>
    <t>i-shift (AT2412F)</t>
  </si>
  <si>
    <t xml:space="preserve">Sleeper cab (FM-SLP5) </t>
  </si>
  <si>
    <t>Sleeper cab (FM-SLP5)</t>
  </si>
  <si>
    <t>We have changed the model of the gearbox. Please choose the chassis height X-Low. Please choose the most standard equipment version without extras. Front and rear suspension is air.</t>
  </si>
  <si>
    <t>No changes.
Please note that the desk at this position does include electric height adjustment.
We search for the desk with white stained oak veneer white finish. The article no. is 192.820.85 or 492.820.84.</t>
  </si>
  <si>
    <t>The technical parameters for an item should be completed, according to the list given in the specification sheet. They can be completed either in metric or imperial units. Please also complete the "observed" technical parameters for all items, even when they are identical to those specified in the item description.</t>
  </si>
  <si>
    <t xml:space="preserve">All item tabs for the machinery and equipment basic headings provide Structured Product Descriptions (SPDs) of each item whose various parameters are to be reported, together with the section for your data collection. They work as printable survey forms so that data collectors can utilize them on the field, as well as electronically.
(1) Provide Country Name, Country Code, Reported Currency, and Reference Year in the tab “3. Country Data” 
(2) Read carefully the SPDs to identify the item in request.
(3) Read carefully the notes below in this tab for recording and collection of data.
(4) Enter Currency, Make and model, Technical parameters, Unit price, Order quantity, Transport and delivery costs, Installation  costs and Discounts data into the data entry section in each item tab.
(5) Data will be automatically stored in the tab “5. Database” 
This file is designed for a single observation for each item. Please create copies to collect multiple observations. When the data are reported to Regional Coordinating Agency, national average prices need to be reported. Please refer to the ICP Operational Guide for details. </t>
  </si>
  <si>
    <t xml:space="preserve">Normally the order quantity for an item is one. However, for some items, it will realistically be more than one. For example, it is unusual for fire extinguisher to be ordered as single units. In commercially situations, an order of say ten will be normal. This aspect can affect the unit price. </t>
  </si>
  <si>
    <t xml:space="preserve">As a component of the total price the delivery cost should be included. For some items this will be included in the price. For others, it should be taken into account as an allowance. When items do not include transport and delivery costs, these should be estimated by countries selecting their own average distance over which the items are transported and delivered. </t>
  </si>
  <si>
    <t xml:space="preserve">The "total price" formula will automatically sum the unit price, transport and delivery costs, installation costs and non-deductible taxes and deduct the discount to produce the total unit price. The discount per unit must be entered as a percentage. </t>
  </si>
  <si>
    <t>Hyperlinks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</si>
</sst>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0;;@"/>
    <numFmt numFmtId="165" formatCode="0.0%"/>
    <numFmt numFmtId="166" formatCode="#,##0.0"/>
    <numFmt numFmtId="167" formatCode="0.0"/>
  </numFmts>
  <fonts count="39">
    <font>
      <sz val="11"/>
      <color theme="1"/>
      <name val="Calibri"/>
      <family val="2"/>
      <scheme val="minor"/>
    </font>
    <font>
      <sz val="11"/>
      <color theme="1"/>
      <name val="Calibri"/>
      <family val="2"/>
      <scheme val="minor"/>
    </font>
    <font>
      <b/>
      <sz val="16"/>
      <color theme="0"/>
      <name val="Calibri"/>
      <family val="2"/>
      <scheme val="minor"/>
    </font>
    <font>
      <b/>
      <sz val="11"/>
      <color indexed="8"/>
      <name val="Calibri"/>
      <family val="2"/>
      <scheme val="minor"/>
    </font>
    <font>
      <sz val="10"/>
      <name val="Arial"/>
      <family val="2"/>
    </font>
    <font>
      <sz val="11"/>
      <color theme="1"/>
      <name val="Arial Narrow"/>
      <family val="2"/>
    </font>
    <font>
      <u/>
      <sz val="11"/>
      <color theme="10"/>
      <name val="Calibri"/>
      <family val="2"/>
      <scheme val="minor"/>
    </font>
    <font>
      <sz val="11"/>
      <color theme="1"/>
      <name val="Calibri"/>
      <family val="2"/>
      <charset val="128"/>
      <scheme val="minor"/>
    </font>
    <font>
      <sz val="16"/>
      <color theme="1"/>
      <name val="Calibri"/>
      <family val="2"/>
      <scheme val="minor"/>
    </font>
    <font>
      <b/>
      <sz val="16"/>
      <color theme="1"/>
      <name val="Calibri"/>
      <family val="2"/>
      <scheme val="minor"/>
    </font>
    <font>
      <sz val="16"/>
      <color theme="4" tint="0.79998168889431442"/>
      <name val="Calibri"/>
      <family val="2"/>
      <scheme val="minor"/>
    </font>
    <font>
      <b/>
      <i/>
      <sz val="11"/>
      <color rgb="FF000000"/>
      <name val="Calibri"/>
      <family val="2"/>
      <scheme val="minor"/>
    </font>
    <font>
      <sz val="11"/>
      <color rgb="FF000000"/>
      <name val="Calibri"/>
      <family val="2"/>
      <scheme val="minor"/>
    </font>
    <font>
      <i/>
      <sz val="11"/>
      <color rgb="FF000000"/>
      <name val="Calibri"/>
      <family val="2"/>
      <scheme val="minor"/>
    </font>
    <font>
      <b/>
      <sz val="11"/>
      <color rgb="FF000000"/>
      <name val="Calibri"/>
      <family val="2"/>
      <scheme val="minor"/>
    </font>
    <font>
      <b/>
      <sz val="11"/>
      <color theme="1"/>
      <name val="Calibri"/>
      <family val="2"/>
      <scheme val="minor"/>
    </font>
    <font>
      <b/>
      <sz val="13"/>
      <color theme="1"/>
      <name val="Calibri"/>
      <family val="2"/>
      <scheme val="minor"/>
    </font>
    <font>
      <sz val="11"/>
      <name val="Calibri"/>
      <family val="2"/>
      <scheme val="minor"/>
    </font>
    <font>
      <sz val="16"/>
      <color theme="0"/>
      <name val="Calibri"/>
      <family val="2"/>
      <scheme val="minor"/>
    </font>
    <font>
      <b/>
      <sz val="11"/>
      <color rgb="FFC00000"/>
      <name val="Calibri"/>
      <family val="2"/>
      <scheme val="minor"/>
    </font>
    <font>
      <sz val="10"/>
      <name val="Arial"/>
      <family val="2"/>
    </font>
    <font>
      <sz val="8"/>
      <name val="Calibri"/>
      <family val="2"/>
      <scheme val="minor"/>
    </font>
    <font>
      <b/>
      <sz val="11"/>
      <name val="Calibri"/>
      <family val="2"/>
      <scheme val="minor"/>
    </font>
    <font>
      <sz val="11"/>
      <color indexed="8"/>
      <name val="Calibri"/>
      <family val="2"/>
      <scheme val="minor"/>
    </font>
    <font>
      <b/>
      <sz val="13"/>
      <color indexed="8"/>
      <name val="Calibri"/>
      <family val="2"/>
      <scheme val="minor"/>
    </font>
    <font>
      <b/>
      <sz val="11"/>
      <color theme="0"/>
      <name val="Calibri"/>
      <family val="2"/>
      <scheme val="minor"/>
    </font>
    <font>
      <sz val="11"/>
      <color theme="0"/>
      <name val="Calibri"/>
      <family val="2"/>
      <scheme val="minor"/>
    </font>
    <font>
      <sz val="20"/>
      <name val="Calibri"/>
      <family val="2"/>
      <scheme val="minor"/>
    </font>
    <font>
      <sz val="18"/>
      <color theme="1"/>
      <name val="Calibri"/>
      <family val="2"/>
      <scheme val="minor"/>
    </font>
    <font>
      <b/>
      <sz val="26"/>
      <name val="Calibri"/>
      <family val="2"/>
      <scheme val="minor"/>
    </font>
    <font>
      <b/>
      <sz val="20"/>
      <color theme="1"/>
      <name val="Calibri"/>
      <family val="2"/>
      <scheme val="minor"/>
    </font>
    <font>
      <b/>
      <i/>
      <sz val="20"/>
      <name val="Calibri"/>
      <family val="2"/>
      <scheme val="minor"/>
    </font>
    <font>
      <i/>
      <sz val="11"/>
      <color theme="1"/>
      <name val="Calibri"/>
      <family val="2"/>
      <scheme val="minor"/>
    </font>
    <font>
      <b/>
      <i/>
      <sz val="11"/>
      <color theme="1"/>
      <name val="Calibri"/>
      <family val="2"/>
      <scheme val="minor"/>
    </font>
    <font>
      <sz val="10"/>
      <name val="Calibri"/>
      <family val="2"/>
      <scheme val="minor"/>
    </font>
    <font>
      <b/>
      <sz val="10"/>
      <name val="Calibri"/>
      <family val="2"/>
      <scheme val="minor"/>
    </font>
    <font>
      <sz val="10"/>
      <color indexed="8"/>
      <name val="Calibri"/>
      <family val="2"/>
      <scheme val="minor"/>
    </font>
    <font>
      <b/>
      <sz val="10"/>
      <color indexed="8"/>
      <name val="Calibri"/>
      <family val="2"/>
      <scheme val="minor"/>
    </font>
    <font>
      <u/>
      <sz val="10"/>
      <color theme="10"/>
      <name val="Calibri"/>
      <family val="2"/>
      <scheme val="minor"/>
    </font>
  </fonts>
  <fills count="7">
    <fill>
      <patternFill patternType="none"/>
    </fill>
    <fill>
      <patternFill patternType="gray125"/>
    </fill>
    <fill>
      <patternFill patternType="solid">
        <fgColor theme="0" tint="-0.249977111117893"/>
        <bgColor indexed="64"/>
      </patternFill>
    </fill>
    <fill>
      <patternFill patternType="solid">
        <fgColor theme="0" tint="-0.499984740745262"/>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0.34998626667073579"/>
        <bgColor indexed="64"/>
      </patternFill>
    </fill>
  </fills>
  <borders count="74">
    <border>
      <left/>
      <right/>
      <top/>
      <bottom/>
      <diagonal/>
    </border>
    <border>
      <left style="medium">
        <color indexed="64"/>
      </left>
      <right/>
      <top/>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style="medium">
        <color indexed="64"/>
      </right>
      <top style="medium">
        <color indexed="64"/>
      </top>
      <bottom/>
      <diagonal/>
    </border>
    <border>
      <left style="medium">
        <color indexed="64"/>
      </left>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style="medium">
        <color indexed="64"/>
      </right>
      <top/>
      <bottom style="medium">
        <color indexed="64"/>
      </bottom>
      <diagonal/>
    </border>
    <border>
      <left style="medium">
        <color indexed="64"/>
      </left>
      <right/>
      <top/>
      <bottom style="hair">
        <color indexed="64"/>
      </bottom>
      <diagonal/>
    </border>
    <border>
      <left style="medium">
        <color indexed="64"/>
      </left>
      <right style="medium">
        <color indexed="64"/>
      </right>
      <top style="hair">
        <color indexed="64"/>
      </top>
      <bottom style="hair">
        <color indexed="64"/>
      </bottom>
      <diagonal/>
    </border>
    <border>
      <left style="medium">
        <color indexed="64"/>
      </left>
      <right/>
      <top style="hair">
        <color indexed="64"/>
      </top>
      <bottom/>
      <diagonal/>
    </border>
    <border>
      <left style="medium">
        <color indexed="64"/>
      </left>
      <right style="medium">
        <color indexed="64"/>
      </right>
      <top style="hair">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hair">
        <color indexed="64"/>
      </bottom>
      <diagonal/>
    </border>
    <border>
      <left style="medium">
        <color indexed="64"/>
      </left>
      <right/>
      <top style="hair">
        <color indexed="64"/>
      </top>
      <bottom style="hair">
        <color indexed="64"/>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style="medium">
        <color indexed="64"/>
      </left>
      <right style="medium">
        <color indexed="64"/>
      </right>
      <top style="hair">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style="medium">
        <color indexed="64"/>
      </right>
      <top style="hair">
        <color indexed="64"/>
      </top>
      <bottom style="hair">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style="hair">
        <color indexed="64"/>
      </right>
      <top style="hair">
        <color indexed="64"/>
      </top>
      <bottom style="hair">
        <color indexed="64"/>
      </bottom>
      <diagonal/>
    </border>
    <border>
      <left/>
      <right style="hair">
        <color indexed="64"/>
      </right>
      <top/>
      <bottom style="hair">
        <color indexed="64"/>
      </bottom>
      <diagonal/>
    </border>
    <border>
      <left style="hair">
        <color indexed="64"/>
      </left>
      <right/>
      <top/>
      <bottom style="hair">
        <color indexed="64"/>
      </bottom>
      <diagonal/>
    </border>
    <border>
      <left style="hair">
        <color indexed="64"/>
      </left>
      <right style="hair">
        <color indexed="64"/>
      </right>
      <top/>
      <bottom style="hair">
        <color indexed="64"/>
      </bottom>
      <diagonal/>
    </border>
    <border>
      <left/>
      <right/>
      <top/>
      <bottom style="thin">
        <color indexed="64"/>
      </bottom>
      <diagonal/>
    </border>
    <border>
      <left style="thin">
        <color auto="1"/>
      </left>
      <right/>
      <top style="thin">
        <color auto="1"/>
      </top>
      <bottom style="hair">
        <color auto="1"/>
      </bottom>
      <diagonal/>
    </border>
    <border>
      <left style="thin">
        <color indexed="64"/>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right style="thin">
        <color indexed="64"/>
      </right>
      <top style="thin">
        <color indexed="64"/>
      </top>
      <bottom style="hair">
        <color indexed="64"/>
      </bottom>
      <diagonal/>
    </border>
    <border>
      <left/>
      <right style="thin">
        <color indexed="64"/>
      </right>
      <top style="hair">
        <color indexed="64"/>
      </top>
      <bottom style="thin">
        <color indexed="64"/>
      </bottom>
      <diagonal/>
    </border>
    <border>
      <left style="thin">
        <color indexed="64"/>
      </left>
      <right/>
      <top/>
      <bottom/>
      <diagonal/>
    </border>
    <border>
      <left/>
      <right style="thin">
        <color auto="1"/>
      </right>
      <top style="hair">
        <color auto="1"/>
      </top>
      <bottom style="hair">
        <color auto="1"/>
      </bottom>
      <diagonal/>
    </border>
    <border>
      <left style="medium">
        <color indexed="64"/>
      </left>
      <right style="medium">
        <color indexed="64"/>
      </right>
      <top style="medium">
        <color indexed="64"/>
      </top>
      <bottom style="hair">
        <color indexed="64"/>
      </bottom>
      <diagonal/>
    </border>
    <border>
      <left/>
      <right/>
      <top style="hair">
        <color indexed="64"/>
      </top>
      <bottom/>
      <diagonal/>
    </border>
    <border>
      <left/>
      <right/>
      <top style="hair">
        <color indexed="64"/>
      </top>
      <bottom style="thin">
        <color indexed="64"/>
      </bottom>
      <diagonal/>
    </border>
    <border>
      <left style="thin">
        <color indexed="64"/>
      </left>
      <right/>
      <top style="hair">
        <color indexed="64"/>
      </top>
      <bottom/>
      <diagonal/>
    </border>
    <border>
      <left/>
      <right style="thin">
        <color indexed="64"/>
      </right>
      <top style="hair">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style="hair">
        <color indexed="64"/>
      </bottom>
      <diagonal/>
    </border>
    <border>
      <left/>
      <right/>
      <top/>
      <bottom style="hair">
        <color indexed="64"/>
      </bottom>
      <diagonal/>
    </border>
    <border>
      <left/>
      <right style="thin">
        <color indexed="64"/>
      </right>
      <top/>
      <bottom style="hair">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hair">
        <color indexed="64"/>
      </top>
      <bottom/>
      <diagonal/>
    </border>
    <border>
      <left style="medium">
        <color indexed="64"/>
      </left>
      <right/>
      <top/>
      <bottom style="medium">
        <color indexed="64"/>
      </bottom>
      <diagonal/>
    </border>
    <border>
      <left/>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right/>
      <top style="thin">
        <color indexed="64"/>
      </top>
      <bottom/>
      <diagonal/>
    </border>
    <border>
      <left/>
      <right style="thin">
        <color indexed="64"/>
      </right>
      <top/>
      <bottom/>
      <diagonal/>
    </border>
    <border>
      <left style="hair">
        <color indexed="64"/>
      </left>
      <right style="thin">
        <color indexed="64"/>
      </right>
      <top style="hair">
        <color auto="1"/>
      </top>
      <bottom/>
      <diagonal/>
    </border>
    <border>
      <left style="medium">
        <color indexed="64"/>
      </left>
      <right style="medium">
        <color indexed="64"/>
      </right>
      <top/>
      <bottom/>
      <diagonal/>
    </border>
    <border>
      <left style="hair">
        <color indexed="64"/>
      </left>
      <right/>
      <top style="medium">
        <color indexed="64"/>
      </top>
      <bottom style="hair">
        <color indexed="64"/>
      </bottom>
      <diagonal/>
    </border>
    <border>
      <left style="hair">
        <color indexed="64"/>
      </left>
      <right/>
      <top style="hair">
        <color indexed="64"/>
      </top>
      <bottom style="medium">
        <color indexed="64"/>
      </bottom>
      <diagonal/>
    </border>
    <border>
      <left style="hair">
        <color indexed="64"/>
      </left>
      <right style="medium">
        <color indexed="64"/>
      </right>
      <top style="hair">
        <color indexed="64"/>
      </top>
      <bottom style="hair">
        <color indexed="64"/>
      </bottom>
      <diagonal/>
    </border>
    <border>
      <left style="hair">
        <color indexed="64"/>
      </left>
      <right style="thin">
        <color indexed="64"/>
      </right>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hair">
        <color indexed="64"/>
      </left>
      <right style="thin">
        <color indexed="64"/>
      </right>
      <top style="thin">
        <color indexed="64"/>
      </top>
      <bottom/>
      <diagonal/>
    </border>
    <border>
      <left style="medium">
        <color indexed="64"/>
      </left>
      <right style="hair">
        <color indexed="64"/>
      </right>
      <top style="hair">
        <color indexed="64"/>
      </top>
      <bottom style="hair">
        <color indexed="64"/>
      </bottom>
      <diagonal/>
    </border>
  </borders>
  <cellStyleXfs count="10">
    <xf numFmtId="0" fontId="0" fillId="0" borderId="0"/>
    <xf numFmtId="0" fontId="1" fillId="0" borderId="0"/>
    <xf numFmtId="0" fontId="4" fillId="0" borderId="0"/>
    <xf numFmtId="0" fontId="1" fillId="0" borderId="0"/>
    <xf numFmtId="0" fontId="4" fillId="0" borderId="0"/>
    <xf numFmtId="0" fontId="6" fillId="0" borderId="0" applyNumberFormat="0" applyFill="0" applyBorder="0" applyAlignment="0" applyProtection="0"/>
    <xf numFmtId="0" fontId="7" fillId="0" borderId="0"/>
    <xf numFmtId="0" fontId="6" fillId="0" borderId="0" applyNumberFormat="0" applyFill="0" applyBorder="0" applyAlignment="0" applyProtection="0"/>
    <xf numFmtId="0" fontId="20" fillId="0" borderId="0"/>
    <xf numFmtId="0" fontId="20" fillId="0" borderId="0" applyNumberFormat="0" applyFont="0" applyFill="0" applyBorder="0" applyAlignment="0" applyProtection="0"/>
  </cellStyleXfs>
  <cellXfs count="233">
    <xf numFmtId="0" fontId="0" fillId="0" borderId="0" xfId="0"/>
    <xf numFmtId="0" fontId="0" fillId="4" borderId="0" xfId="0" applyFill="1"/>
    <xf numFmtId="0" fontId="8" fillId="4" borderId="0" xfId="0" applyFont="1" applyFill="1"/>
    <xf numFmtId="0" fontId="9" fillId="5" borderId="31" xfId="0" applyFont="1" applyFill="1" applyBorder="1" applyAlignment="1">
      <alignment horizontal="left" indent="1"/>
    </xf>
    <xf numFmtId="0" fontId="8" fillId="0" borderId="32" xfId="0" applyFont="1" applyBorder="1" applyAlignment="1">
      <alignment horizontal="left" indent="2"/>
    </xf>
    <xf numFmtId="0" fontId="9" fillId="5" borderId="33" xfId="0" applyFont="1" applyFill="1" applyBorder="1" applyAlignment="1">
      <alignment horizontal="left" indent="1"/>
    </xf>
    <xf numFmtId="0" fontId="8" fillId="0" borderId="34" xfId="0" applyFont="1" applyBorder="1" applyAlignment="1">
      <alignment horizontal="left" indent="2"/>
    </xf>
    <xf numFmtId="0" fontId="9" fillId="5" borderId="35" xfId="0" applyFont="1" applyFill="1" applyBorder="1" applyAlignment="1">
      <alignment horizontal="left" indent="1"/>
    </xf>
    <xf numFmtId="0" fontId="8" fillId="0" borderId="36" xfId="0" applyFont="1" applyBorder="1" applyAlignment="1">
      <alignment horizontal="left" indent="2"/>
    </xf>
    <xf numFmtId="0" fontId="10" fillId="4" borderId="0" xfId="0" applyFont="1" applyFill="1"/>
    <xf numFmtId="0" fontId="6" fillId="4" borderId="0" xfId="7" applyFill="1" applyAlignment="1">
      <alignment vertical="top"/>
    </xf>
    <xf numFmtId="0" fontId="6" fillId="4" borderId="0" xfId="7" applyFill="1" applyAlignment="1" applyProtection="1">
      <alignment vertical="top"/>
    </xf>
    <xf numFmtId="49" fontId="1" fillId="4" borderId="0" xfId="6" applyNumberFormat="1" applyFont="1" applyFill="1"/>
    <xf numFmtId="0" fontId="2" fillId="3" borderId="14" xfId="0" applyFont="1" applyFill="1" applyBorder="1" applyAlignment="1">
      <alignment horizontal="center" vertical="center" wrapText="1"/>
    </xf>
    <xf numFmtId="0" fontId="5" fillId="5" borderId="0" xfId="0" applyFont="1" applyFill="1"/>
    <xf numFmtId="0" fontId="5" fillId="5" borderId="0" xfId="0" applyFont="1" applyFill="1" applyAlignment="1">
      <alignment wrapText="1"/>
    </xf>
    <xf numFmtId="0" fontId="9" fillId="5" borderId="57" xfId="0" applyFont="1" applyFill="1" applyBorder="1" applyAlignment="1">
      <alignment horizontal="left" indent="1"/>
    </xf>
    <xf numFmtId="49" fontId="1" fillId="4" borderId="61" xfId="6" applyNumberFormat="1" applyFont="1" applyFill="1" applyBorder="1"/>
    <xf numFmtId="0" fontId="2" fillId="3" borderId="9" xfId="0" applyFont="1" applyFill="1" applyBorder="1" applyAlignment="1">
      <alignment horizontal="center" vertical="center" wrapText="1"/>
    </xf>
    <xf numFmtId="0" fontId="6" fillId="0" borderId="0" xfId="7" applyProtection="1"/>
    <xf numFmtId="0" fontId="0" fillId="4" borderId="0" xfId="0" applyFill="1" applyAlignment="1">
      <alignment vertical="center"/>
    </xf>
    <xf numFmtId="0" fontId="22" fillId="2" borderId="41" xfId="0" applyFont="1" applyFill="1" applyBorder="1" applyAlignment="1">
      <alignment horizontal="left" vertical="center"/>
    </xf>
    <xf numFmtId="0" fontId="22" fillId="2" borderId="19" xfId="0" applyFont="1" applyFill="1" applyBorder="1" applyAlignment="1">
      <alignment horizontal="left" vertical="center"/>
    </xf>
    <xf numFmtId="0" fontId="22" fillId="4" borderId="22" xfId="0" applyFont="1" applyFill="1" applyBorder="1" applyAlignment="1">
      <alignment horizontal="left" vertical="center"/>
    </xf>
    <xf numFmtId="0" fontId="22" fillId="2" borderId="2" xfId="0" applyFont="1" applyFill="1" applyBorder="1" applyAlignment="1">
      <alignment horizontal="left" vertical="center" wrapText="1"/>
    </xf>
    <xf numFmtId="49" fontId="22" fillId="2" borderId="6" xfId="0" applyNumberFormat="1" applyFont="1" applyFill="1" applyBorder="1" applyAlignment="1">
      <alignment horizontal="left" vertical="center" wrapText="1"/>
    </xf>
    <xf numFmtId="49" fontId="22" fillId="2" borderId="1" xfId="0" applyNumberFormat="1" applyFont="1" applyFill="1" applyBorder="1" applyAlignment="1">
      <alignment horizontal="left" vertical="center" wrapText="1"/>
    </xf>
    <xf numFmtId="0" fontId="3" fillId="2" borderId="10" xfId="1" applyFont="1" applyFill="1" applyBorder="1" applyAlignment="1">
      <alignment horizontal="left" vertical="center" wrapText="1"/>
    </xf>
    <xf numFmtId="0" fontId="17" fillId="0" borderId="11" xfId="0" applyFont="1" applyBorder="1" applyAlignment="1" applyProtection="1">
      <alignment horizontal="center" vertical="center" wrapText="1"/>
      <protection locked="0"/>
    </xf>
    <xf numFmtId="0" fontId="3" fillId="2" borderId="12" xfId="1" applyFont="1" applyFill="1" applyBorder="1" applyAlignment="1">
      <alignment horizontal="left" vertical="center"/>
    </xf>
    <xf numFmtId="0" fontId="17" fillId="0" borderId="13" xfId="0" applyFont="1" applyBorder="1" applyAlignment="1" applyProtection="1">
      <alignment horizontal="center" vertical="center" wrapText="1"/>
      <protection locked="0"/>
    </xf>
    <xf numFmtId="49" fontId="22" fillId="2" borderId="14" xfId="0" applyNumberFormat="1" applyFont="1" applyFill="1" applyBorder="1" applyAlignment="1">
      <alignment horizontal="left" vertical="center" wrapText="1"/>
    </xf>
    <xf numFmtId="49" fontId="22" fillId="2" borderId="14" xfId="0" applyNumberFormat="1" applyFont="1" applyFill="1" applyBorder="1" applyAlignment="1">
      <alignment horizontal="center" vertical="center" wrapText="1"/>
    </xf>
    <xf numFmtId="49" fontId="22" fillId="2" borderId="10" xfId="0" applyNumberFormat="1" applyFont="1" applyFill="1" applyBorder="1" applyAlignment="1">
      <alignment horizontal="left" vertical="center" wrapText="1"/>
    </xf>
    <xf numFmtId="3" fontId="23" fillId="0" borderId="15" xfId="1" applyNumberFormat="1" applyFont="1" applyBorder="1" applyAlignment="1">
      <alignment horizontal="right" vertical="center" wrapText="1"/>
    </xf>
    <xf numFmtId="3" fontId="17" fillId="0" borderId="15" xfId="0" applyNumberFormat="1" applyFont="1" applyBorder="1" applyAlignment="1" applyProtection="1">
      <alignment horizontal="center" vertical="center" wrapText="1"/>
      <protection locked="0"/>
    </xf>
    <xf numFmtId="49" fontId="22" fillId="2" borderId="16" xfId="0" applyNumberFormat="1" applyFont="1" applyFill="1" applyBorder="1" applyAlignment="1">
      <alignment horizontal="left" vertical="center" wrapText="1"/>
    </xf>
    <xf numFmtId="3" fontId="23" fillId="0" borderId="17" xfId="1" applyNumberFormat="1" applyFont="1" applyBorder="1" applyAlignment="1">
      <alignment horizontal="right" vertical="center" wrapText="1"/>
    </xf>
    <xf numFmtId="3" fontId="23" fillId="0" borderId="11" xfId="1" applyNumberFormat="1" applyFont="1" applyBorder="1" applyAlignment="1">
      <alignment horizontal="right" vertical="center" wrapText="1"/>
    </xf>
    <xf numFmtId="3" fontId="17" fillId="0" borderId="11" xfId="0" applyNumberFormat="1" applyFont="1" applyBorder="1" applyAlignment="1" applyProtection="1">
      <alignment horizontal="center" vertical="center" wrapText="1"/>
      <protection locked="0"/>
    </xf>
    <xf numFmtId="3" fontId="23" fillId="0" borderId="18" xfId="1" applyNumberFormat="1" applyFont="1" applyBorder="1" applyAlignment="1">
      <alignment horizontal="right" vertical="center" wrapText="1"/>
    </xf>
    <xf numFmtId="3" fontId="23" fillId="0" borderId="19" xfId="1" applyNumberFormat="1" applyFont="1" applyBorder="1" applyAlignment="1">
      <alignment horizontal="right" vertical="center" wrapText="1"/>
    </xf>
    <xf numFmtId="3" fontId="23" fillId="0" borderId="11" xfId="1" applyNumberFormat="1" applyFont="1" applyBorder="1" applyAlignment="1" applyProtection="1">
      <alignment horizontal="center" vertical="center" wrapText="1"/>
      <protection locked="0"/>
    </xf>
    <xf numFmtId="165" fontId="23" fillId="0" borderId="11" xfId="1" applyNumberFormat="1" applyFont="1" applyBorder="1" applyAlignment="1" applyProtection="1">
      <alignment horizontal="center" vertical="center" wrapText="1"/>
      <protection locked="0"/>
    </xf>
    <xf numFmtId="3" fontId="23" fillId="0" borderId="19" xfId="1" applyNumberFormat="1" applyFont="1" applyBorder="1" applyAlignment="1" applyProtection="1">
      <alignment horizontal="center" vertical="center" wrapText="1"/>
      <protection locked="0"/>
    </xf>
    <xf numFmtId="0" fontId="23" fillId="0" borderId="14" xfId="1" applyFont="1" applyBorder="1" applyAlignment="1">
      <alignment horizontal="center" vertical="center" wrapText="1"/>
    </xf>
    <xf numFmtId="14" fontId="23" fillId="0" borderId="19" xfId="1" applyNumberFormat="1" applyFont="1" applyBorder="1" applyAlignment="1" applyProtection="1">
      <alignment horizontal="center" vertical="center"/>
      <protection locked="0"/>
    </xf>
    <xf numFmtId="0" fontId="0" fillId="4" borderId="9" xfId="0" applyFill="1" applyBorder="1" applyAlignment="1">
      <alignment horizontal="left" vertical="center"/>
    </xf>
    <xf numFmtId="0" fontId="0" fillId="4" borderId="0" xfId="0" applyFill="1" applyAlignment="1">
      <alignment horizontal="left" vertical="center"/>
    </xf>
    <xf numFmtId="0" fontId="22" fillId="2" borderId="5" xfId="0" applyFont="1" applyFill="1" applyBorder="1" applyAlignment="1">
      <alignment horizontal="left" vertical="center"/>
    </xf>
    <xf numFmtId="0" fontId="22" fillId="2" borderId="9" xfId="0" applyFont="1" applyFill="1" applyBorder="1" applyAlignment="1">
      <alignment horizontal="left" vertical="center"/>
    </xf>
    <xf numFmtId="1" fontId="15" fillId="4" borderId="22" xfId="0" applyNumberFormat="1" applyFont="1" applyFill="1" applyBorder="1" applyAlignment="1">
      <alignment horizontal="left" vertical="center" wrapText="1"/>
    </xf>
    <xf numFmtId="1" fontId="15" fillId="4" borderId="0" xfId="0" applyNumberFormat="1" applyFont="1" applyFill="1" applyAlignment="1">
      <alignment horizontal="left" vertical="center" wrapText="1"/>
    </xf>
    <xf numFmtId="0" fontId="15" fillId="4" borderId="0" xfId="0" applyFont="1" applyFill="1" applyAlignment="1">
      <alignment horizontal="left" vertical="center" wrapText="1"/>
    </xf>
    <xf numFmtId="3" fontId="23" fillId="0" borderId="14" xfId="1" applyNumberFormat="1" applyFont="1" applyBorder="1" applyAlignment="1">
      <alignment horizontal="center" vertical="center" wrapText="1"/>
    </xf>
    <xf numFmtId="0" fontId="23" fillId="0" borderId="17" xfId="1" applyFont="1" applyBorder="1" applyAlignment="1">
      <alignment horizontal="right" vertical="center" wrapText="1"/>
    </xf>
    <xf numFmtId="0" fontId="23" fillId="0" borderId="11" xfId="1" applyFont="1" applyBorder="1" applyAlignment="1">
      <alignment horizontal="right" vertical="center" wrapText="1"/>
    </xf>
    <xf numFmtId="49" fontId="22" fillId="2" borderId="2" xfId="0" applyNumberFormat="1" applyFont="1" applyFill="1" applyBorder="1" applyAlignment="1">
      <alignment horizontal="left" vertical="center" wrapText="1"/>
    </xf>
    <xf numFmtId="3" fontId="23" fillId="0" borderId="17" xfId="1" quotePrefix="1" applyNumberFormat="1" applyFont="1" applyBorder="1" applyAlignment="1">
      <alignment horizontal="right" vertical="center" wrapText="1"/>
    </xf>
    <xf numFmtId="49" fontId="22" fillId="2" borderId="5" xfId="0" applyNumberFormat="1" applyFont="1" applyFill="1" applyBorder="1" applyAlignment="1">
      <alignment horizontal="left" vertical="center" wrapText="1"/>
    </xf>
    <xf numFmtId="0" fontId="3" fillId="2" borderId="15" xfId="1" applyFont="1" applyFill="1" applyBorder="1" applyAlignment="1">
      <alignment horizontal="left" vertical="center" wrapText="1"/>
    </xf>
    <xf numFmtId="0" fontId="3" fillId="2" borderId="19" xfId="1" applyFont="1" applyFill="1" applyBorder="1" applyAlignment="1">
      <alignment horizontal="left" vertical="center"/>
    </xf>
    <xf numFmtId="166" fontId="23" fillId="0" borderId="11" xfId="1" applyNumberFormat="1" applyFont="1" applyBorder="1" applyAlignment="1">
      <alignment horizontal="right" vertical="center" wrapText="1"/>
    </xf>
    <xf numFmtId="0" fontId="22" fillId="2" borderId="10" xfId="0" applyFont="1" applyFill="1" applyBorder="1" applyAlignment="1">
      <alignment horizontal="left" vertical="center" wrapText="1"/>
    </xf>
    <xf numFmtId="0" fontId="22" fillId="2" borderId="16" xfId="0" applyFont="1" applyFill="1" applyBorder="1" applyAlignment="1">
      <alignment horizontal="left" vertical="center" wrapText="1"/>
    </xf>
    <xf numFmtId="3" fontId="23" fillId="0" borderId="11" xfId="1" quotePrefix="1" applyNumberFormat="1" applyFont="1" applyBorder="1" applyAlignment="1">
      <alignment horizontal="right" vertical="center" wrapText="1"/>
    </xf>
    <xf numFmtId="3" fontId="23" fillId="0" borderId="28" xfId="1" applyNumberFormat="1" applyFont="1" applyBorder="1" applyAlignment="1">
      <alignment horizontal="right" vertical="center" wrapText="1"/>
    </xf>
    <xf numFmtId="3" fontId="23" fillId="0" borderId="41" xfId="1" applyNumberFormat="1" applyFont="1" applyBorder="1" applyAlignment="1">
      <alignment horizontal="right" vertical="center" wrapText="1"/>
    </xf>
    <xf numFmtId="0" fontId="0" fillId="4" borderId="9" xfId="0" applyFill="1" applyBorder="1" applyAlignment="1">
      <alignment horizontal="left" vertical="center" wrapText="1"/>
    </xf>
    <xf numFmtId="0" fontId="6" fillId="4" borderId="0" xfId="7" applyFill="1" applyBorder="1" applyAlignment="1" applyProtection="1">
      <alignment vertical="top"/>
    </xf>
    <xf numFmtId="0" fontId="0" fillId="0" borderId="0" xfId="0" applyAlignment="1">
      <alignment horizontal="left"/>
    </xf>
    <xf numFmtId="0" fontId="3" fillId="2" borderId="27" xfId="1" applyFont="1" applyFill="1" applyBorder="1" applyAlignment="1">
      <alignment horizontal="left" wrapText="1"/>
    </xf>
    <xf numFmtId="0" fontId="3" fillId="2" borderId="28" xfId="1" applyFont="1" applyFill="1" applyBorder="1" applyAlignment="1">
      <alignment horizontal="left" wrapText="1"/>
    </xf>
    <xf numFmtId="49" fontId="22" fillId="2" borderId="29" xfId="0" applyNumberFormat="1" applyFont="1" applyFill="1" applyBorder="1" applyAlignment="1">
      <alignment horizontal="center" textRotation="90"/>
    </xf>
    <xf numFmtId="49" fontId="22" fillId="2" borderId="26" xfId="0" applyNumberFormat="1" applyFont="1" applyFill="1" applyBorder="1" applyAlignment="1">
      <alignment horizontal="center" textRotation="90" wrapText="1"/>
    </xf>
    <xf numFmtId="0" fontId="6" fillId="0" borderId="18" xfId="7" applyNumberFormat="1" applyBorder="1" applyAlignment="1" applyProtection="1">
      <alignment horizontal="left"/>
    </xf>
    <xf numFmtId="164" fontId="0" fillId="0" borderId="26" xfId="0" applyNumberFormat="1" applyBorder="1"/>
    <xf numFmtId="164" fontId="0" fillId="0" borderId="26" xfId="0" applyNumberFormat="1" applyBorder="1" applyAlignment="1">
      <alignment horizontal="left" vertical="center"/>
    </xf>
    <xf numFmtId="0" fontId="0" fillId="0" borderId="0" xfId="0" applyAlignment="1">
      <alignment horizontal="right"/>
    </xf>
    <xf numFmtId="0" fontId="0" fillId="0" borderId="64" xfId="0" applyBorder="1" applyAlignment="1">
      <alignment horizontal="right"/>
    </xf>
    <xf numFmtId="3" fontId="17" fillId="0" borderId="19" xfId="0" applyNumberFormat="1" applyFont="1" applyBorder="1" applyAlignment="1" applyProtection="1">
      <alignment horizontal="center" vertical="center" wrapText="1"/>
      <protection locked="0"/>
    </xf>
    <xf numFmtId="0" fontId="23" fillId="0" borderId="28" xfId="1" applyFont="1" applyBorder="1" applyAlignment="1">
      <alignment horizontal="right" vertical="center" wrapText="1"/>
    </xf>
    <xf numFmtId="3" fontId="23" fillId="0" borderId="65" xfId="1" applyNumberFormat="1" applyFont="1" applyBorder="1" applyAlignment="1">
      <alignment horizontal="right" vertical="center" wrapText="1"/>
    </xf>
    <xf numFmtId="3" fontId="23" fillId="0" borderId="66" xfId="1" applyNumberFormat="1" applyFont="1" applyBorder="1" applyAlignment="1">
      <alignment horizontal="right" vertical="center" wrapText="1"/>
    </xf>
    <xf numFmtId="3" fontId="23" fillId="0" borderId="16" xfId="1" applyNumberFormat="1" applyFont="1" applyBorder="1" applyAlignment="1">
      <alignment horizontal="right" vertical="center" wrapText="1"/>
    </xf>
    <xf numFmtId="0" fontId="23" fillId="0" borderId="41" xfId="1" applyFont="1" applyBorder="1" applyAlignment="1">
      <alignment horizontal="right" vertical="center" wrapText="1"/>
    </xf>
    <xf numFmtId="49" fontId="23" fillId="0" borderId="17" xfId="1" applyNumberFormat="1" applyFont="1" applyBorder="1" applyAlignment="1">
      <alignment horizontal="right" vertical="center" wrapText="1"/>
    </xf>
    <xf numFmtId="49" fontId="23" fillId="0" borderId="11" xfId="1" applyNumberFormat="1" applyFont="1" applyBorder="1" applyAlignment="1">
      <alignment horizontal="right" vertical="center" wrapText="1"/>
    </xf>
    <xf numFmtId="3" fontId="23" fillId="0" borderId="67" xfId="1" applyNumberFormat="1" applyFont="1" applyBorder="1" applyAlignment="1">
      <alignment horizontal="right" vertical="center" wrapText="1"/>
    </xf>
    <xf numFmtId="0" fontId="0" fillId="4" borderId="30" xfId="0" applyFill="1" applyBorder="1"/>
    <xf numFmtId="0" fontId="31" fillId="4" borderId="0" xfId="0" applyFont="1" applyFill="1"/>
    <xf numFmtId="0" fontId="0" fillId="5" borderId="0" xfId="0" applyFill="1"/>
    <xf numFmtId="0" fontId="32" fillId="4" borderId="0" xfId="0" applyFont="1" applyFill="1"/>
    <xf numFmtId="0" fontId="25" fillId="4" borderId="0" xfId="0" applyFont="1" applyFill="1"/>
    <xf numFmtId="0" fontId="15" fillId="4" borderId="0" xfId="0" applyFont="1" applyFill="1"/>
    <xf numFmtId="0" fontId="33" fillId="4" borderId="0" xfId="0" applyFont="1" applyFill="1"/>
    <xf numFmtId="0" fontId="26" fillId="4" borderId="0" xfId="0" applyFont="1" applyFill="1"/>
    <xf numFmtId="0" fontId="34" fillId="0" borderId="63" xfId="8" applyFont="1" applyBorder="1"/>
    <xf numFmtId="0" fontId="34" fillId="0" borderId="62" xfId="8" applyFont="1" applyBorder="1"/>
    <xf numFmtId="0" fontId="0" fillId="4" borderId="0" xfId="0" applyFill="1" applyAlignment="1">
      <alignment horizontal="left"/>
    </xf>
    <xf numFmtId="0" fontId="35" fillId="0" borderId="47" xfId="8" applyFont="1" applyBorder="1"/>
    <xf numFmtId="49" fontId="1" fillId="4" borderId="0" xfId="6" applyNumberFormat="1" applyFont="1" applyFill="1" applyAlignment="1">
      <alignment wrapText="1"/>
    </xf>
    <xf numFmtId="0" fontId="38" fillId="4" borderId="33" xfId="7" applyFont="1" applyFill="1" applyBorder="1" applyAlignment="1" applyProtection="1">
      <alignment horizontal="right"/>
    </xf>
    <xf numFmtId="49" fontId="38" fillId="0" borderId="31" xfId="7" applyNumberFormat="1" applyFont="1" applyFill="1" applyBorder="1" applyAlignment="1" applyProtection="1">
      <alignment horizontal="right" wrapText="1"/>
    </xf>
    <xf numFmtId="49" fontId="38" fillId="0" borderId="33" xfId="7" applyNumberFormat="1" applyFont="1" applyFill="1" applyBorder="1" applyAlignment="1" applyProtection="1">
      <alignment horizontal="right" wrapText="1"/>
    </xf>
    <xf numFmtId="0" fontId="38" fillId="0" borderId="39" xfId="7" applyFont="1" applyBorder="1" applyAlignment="1" applyProtection="1">
      <alignment horizontal="right"/>
    </xf>
    <xf numFmtId="4" fontId="23" fillId="0" borderId="17" xfId="1" applyNumberFormat="1" applyFont="1" applyBorder="1" applyAlignment="1">
      <alignment horizontal="right" vertical="center" wrapText="1"/>
    </xf>
    <xf numFmtId="0" fontId="34" fillId="0" borderId="62" xfId="8" applyFont="1" applyBorder="1" applyAlignment="1">
      <alignment horizontal="left"/>
    </xf>
    <xf numFmtId="0" fontId="36" fillId="0" borderId="40" xfId="1" applyFont="1" applyBorder="1" applyAlignment="1">
      <alignment wrapText="1"/>
    </xf>
    <xf numFmtId="0" fontId="36" fillId="0" borderId="37" xfId="1" applyFont="1" applyBorder="1" applyAlignment="1">
      <alignment wrapText="1"/>
    </xf>
    <xf numFmtId="0" fontId="34" fillId="0" borderId="68" xfId="8" applyFont="1" applyBorder="1"/>
    <xf numFmtId="0" fontId="2" fillId="4" borderId="0" xfId="0" applyFont="1" applyFill="1" applyAlignment="1">
      <alignment vertical="center" wrapText="1"/>
    </xf>
    <xf numFmtId="0" fontId="36" fillId="4" borderId="0" xfId="1" applyFont="1" applyFill="1" applyAlignment="1">
      <alignment wrapText="1"/>
    </xf>
    <xf numFmtId="0" fontId="0" fillId="4" borderId="0" xfId="0" applyFill="1" applyAlignment="1">
      <alignment vertical="center" wrapText="1"/>
    </xf>
    <xf numFmtId="0" fontId="0" fillId="4" borderId="0" xfId="0" applyFill="1" applyAlignment="1">
      <alignment horizontal="right" vertical="center"/>
    </xf>
    <xf numFmtId="0" fontId="34" fillId="0" borderId="69" xfId="8" applyFont="1" applyBorder="1"/>
    <xf numFmtId="0" fontId="34" fillId="0" borderId="70" xfId="8" applyFont="1" applyBorder="1"/>
    <xf numFmtId="0" fontId="34" fillId="0" borderId="47" xfId="8" applyFont="1" applyBorder="1"/>
    <xf numFmtId="0" fontId="38" fillId="5" borderId="33" xfId="7" applyFont="1" applyFill="1" applyBorder="1" applyAlignment="1" applyProtection="1">
      <alignment horizontal="right"/>
    </xf>
    <xf numFmtId="0" fontId="37" fillId="5" borderId="45" xfId="1" applyFont="1" applyFill="1" applyBorder="1" applyAlignment="1">
      <alignment horizontal="left" vertical="top" wrapText="1"/>
    </xf>
    <xf numFmtId="0" fontId="35" fillId="5" borderId="69" xfId="8" applyFont="1" applyFill="1" applyBorder="1"/>
    <xf numFmtId="0" fontId="35" fillId="5" borderId="68" xfId="8" applyFont="1" applyFill="1" applyBorder="1"/>
    <xf numFmtId="0" fontId="37" fillId="5" borderId="45" xfId="1" applyFont="1" applyFill="1" applyBorder="1" applyAlignment="1">
      <alignment horizontal="left" wrapText="1"/>
    </xf>
    <xf numFmtId="0" fontId="35" fillId="5" borderId="71" xfId="8" applyFont="1" applyFill="1" applyBorder="1"/>
    <xf numFmtId="0" fontId="35" fillId="5" borderId="72" xfId="8" applyFont="1" applyFill="1" applyBorder="1"/>
    <xf numFmtId="49" fontId="38" fillId="0" borderId="44" xfId="7" applyNumberFormat="1" applyFont="1" applyFill="1" applyBorder="1" applyAlignment="1" applyProtection="1">
      <alignment horizontal="right" wrapText="1"/>
    </xf>
    <xf numFmtId="0" fontId="36" fillId="0" borderId="45" xfId="1" applyFont="1" applyBorder="1" applyAlignment="1">
      <alignment wrapText="1"/>
    </xf>
    <xf numFmtId="49" fontId="38" fillId="0" borderId="46" xfId="7" applyNumberFormat="1" applyFont="1" applyFill="1" applyBorder="1" applyAlignment="1" applyProtection="1">
      <alignment horizontal="right" wrapText="1"/>
    </xf>
    <xf numFmtId="0" fontId="38" fillId="5" borderId="31" xfId="7" applyFont="1" applyFill="1" applyBorder="1" applyAlignment="1" applyProtection="1">
      <alignment horizontal="right"/>
    </xf>
    <xf numFmtId="0" fontId="37" fillId="5" borderId="37" xfId="1" applyFont="1" applyFill="1" applyBorder="1" applyAlignment="1">
      <alignment vertical="top" wrapText="1"/>
    </xf>
    <xf numFmtId="0" fontId="38" fillId="4" borderId="35" xfId="7" applyFont="1" applyFill="1" applyBorder="1" applyAlignment="1" applyProtection="1">
      <alignment horizontal="right"/>
    </xf>
    <xf numFmtId="3" fontId="6" fillId="0" borderId="17" xfId="7" applyNumberFormat="1" applyFill="1" applyBorder="1" applyAlignment="1" applyProtection="1">
      <alignment horizontal="right" vertical="center" wrapText="1"/>
    </xf>
    <xf numFmtId="3" fontId="23" fillId="0" borderId="23" xfId="1" applyNumberFormat="1" applyFont="1" applyBorder="1" applyAlignment="1">
      <alignment horizontal="right" vertical="center" wrapText="1"/>
    </xf>
    <xf numFmtId="49" fontId="22" fillId="2" borderId="12" xfId="0" applyNumberFormat="1" applyFont="1" applyFill="1" applyBorder="1" applyAlignment="1">
      <alignment horizontal="left" vertical="center" wrapText="1"/>
    </xf>
    <xf numFmtId="49" fontId="22" fillId="2" borderId="73" xfId="0" applyNumberFormat="1" applyFont="1" applyFill="1" applyBorder="1" applyAlignment="1">
      <alignment horizontal="left" vertical="center" wrapText="1"/>
    </xf>
    <xf numFmtId="0" fontId="3" fillId="2" borderId="49" xfId="1" applyFont="1" applyFill="1" applyBorder="1" applyAlignment="1">
      <alignment horizontal="left" wrapText="1"/>
    </xf>
    <xf numFmtId="167" fontId="17" fillId="0" borderId="18" xfId="7" applyNumberFormat="1" applyFont="1" applyBorder="1" applyAlignment="1" applyProtection="1">
      <alignment horizontal="left"/>
    </xf>
    <xf numFmtId="167" fontId="17" fillId="0" borderId="0" xfId="7" applyNumberFormat="1" applyFont="1" applyFill="1" applyBorder="1" applyAlignment="1" applyProtection="1">
      <alignment horizontal="left"/>
    </xf>
    <xf numFmtId="0" fontId="27" fillId="4" borderId="0" xfId="0" applyFont="1" applyFill="1" applyAlignment="1">
      <alignment horizontal="center"/>
    </xf>
    <xf numFmtId="0" fontId="28" fillId="4" borderId="0" xfId="0" applyFont="1" applyFill="1" applyAlignment="1">
      <alignment horizontal="center"/>
    </xf>
    <xf numFmtId="0" fontId="29" fillId="4" borderId="0" xfId="0" applyFont="1" applyFill="1" applyAlignment="1">
      <alignment horizontal="center" vertical="center" wrapText="1"/>
    </xf>
    <xf numFmtId="0" fontId="30" fillId="4" borderId="0" xfId="0" applyFont="1" applyFill="1" applyAlignment="1">
      <alignment horizontal="center"/>
    </xf>
    <xf numFmtId="0" fontId="31" fillId="4" borderId="0" xfId="0" applyFont="1" applyFill="1" applyAlignment="1">
      <alignment horizontal="center"/>
    </xf>
    <xf numFmtId="0" fontId="2" fillId="3" borderId="51" xfId="0" applyFont="1" applyFill="1" applyBorder="1" applyAlignment="1">
      <alignment horizontal="left" vertical="center" wrapText="1"/>
    </xf>
    <xf numFmtId="0" fontId="2" fillId="3" borderId="53" xfId="0" applyFont="1" applyFill="1" applyBorder="1" applyAlignment="1">
      <alignment horizontal="left" vertical="center" wrapText="1"/>
    </xf>
    <xf numFmtId="0" fontId="12" fillId="0" borderId="33" xfId="0" applyFont="1" applyBorder="1" applyAlignment="1">
      <alignment horizontal="left" vertical="top" wrapText="1"/>
    </xf>
    <xf numFmtId="0" fontId="12" fillId="0" borderId="18" xfId="0" applyFont="1" applyBorder="1" applyAlignment="1">
      <alignment horizontal="left" vertical="top" wrapText="1"/>
    </xf>
    <xf numFmtId="0" fontId="12" fillId="0" borderId="40" xfId="0" applyFont="1" applyBorder="1" applyAlignment="1">
      <alignment horizontal="left" vertical="top" wrapText="1"/>
    </xf>
    <xf numFmtId="0" fontId="14" fillId="0" borderId="33" xfId="0" applyFont="1" applyBorder="1" applyAlignment="1">
      <alignment horizontal="left" vertical="top" wrapText="1"/>
    </xf>
    <xf numFmtId="0" fontId="14" fillId="0" borderId="18" xfId="0" applyFont="1" applyBorder="1" applyAlignment="1">
      <alignment horizontal="left" vertical="top" wrapText="1"/>
    </xf>
    <xf numFmtId="0" fontId="14" fillId="0" borderId="40" xfId="0" applyFont="1" applyBorder="1" applyAlignment="1">
      <alignment horizontal="left" vertical="top" wrapText="1"/>
    </xf>
    <xf numFmtId="0" fontId="12" fillId="0" borderId="35" xfId="0" applyFont="1" applyBorder="1" applyAlignment="1">
      <alignment horizontal="left" vertical="top" wrapText="1"/>
    </xf>
    <xf numFmtId="0" fontId="12" fillId="0" borderId="43" xfId="0" applyFont="1" applyBorder="1" applyAlignment="1">
      <alignment horizontal="left" vertical="top" wrapText="1"/>
    </xf>
    <xf numFmtId="0" fontId="12" fillId="0" borderId="38" xfId="0" applyFont="1" applyBorder="1" applyAlignment="1">
      <alignment horizontal="left" vertical="top" wrapText="1"/>
    </xf>
    <xf numFmtId="0" fontId="11" fillId="0" borderId="33" xfId="0" applyFont="1" applyBorder="1" applyAlignment="1">
      <alignment horizontal="left" vertical="top" wrapText="1"/>
    </xf>
    <xf numFmtId="0" fontId="11" fillId="0" borderId="18" xfId="0" applyFont="1" applyBorder="1" applyAlignment="1">
      <alignment horizontal="left" vertical="top" wrapText="1"/>
    </xf>
    <xf numFmtId="0" fontId="11" fillId="0" borderId="40" xfId="0" applyFont="1" applyBorder="1" applyAlignment="1">
      <alignment horizontal="left" vertical="top" wrapText="1"/>
    </xf>
    <xf numFmtId="0" fontId="12" fillId="0" borderId="44" xfId="0" applyFont="1" applyBorder="1" applyAlignment="1">
      <alignment horizontal="left" vertical="top" wrapText="1"/>
    </xf>
    <xf numFmtId="0" fontId="12" fillId="0" borderId="42" xfId="0" applyFont="1" applyBorder="1" applyAlignment="1">
      <alignment horizontal="left" vertical="top" wrapText="1"/>
    </xf>
    <xf numFmtId="0" fontId="12" fillId="0" borderId="45" xfId="0" applyFont="1" applyBorder="1" applyAlignment="1">
      <alignment horizontal="left" vertical="top" wrapText="1"/>
    </xf>
    <xf numFmtId="0" fontId="2" fillId="3" borderId="52" xfId="0" applyFont="1" applyFill="1" applyBorder="1" applyAlignment="1">
      <alignment horizontal="left" vertical="center" wrapText="1"/>
    </xf>
    <xf numFmtId="0" fontId="12" fillId="0" borderId="31" xfId="0" applyFont="1" applyBorder="1" applyAlignment="1">
      <alignment horizontal="left" vertical="top" wrapText="1"/>
    </xf>
    <xf numFmtId="0" fontId="12" fillId="0" borderId="56" xfId="0" applyFont="1" applyBorder="1" applyAlignment="1">
      <alignment horizontal="left" vertical="top" wrapText="1"/>
    </xf>
    <xf numFmtId="0" fontId="12" fillId="0" borderId="37" xfId="0" applyFont="1" applyBorder="1" applyAlignment="1">
      <alignment horizontal="left" vertical="top" wrapText="1"/>
    </xf>
    <xf numFmtId="49" fontId="19" fillId="4" borderId="58" xfId="6" applyNumberFormat="1" applyFont="1" applyFill="1" applyBorder="1" applyAlignment="1">
      <alignment horizontal="left"/>
    </xf>
    <xf numFmtId="49" fontId="19" fillId="4" borderId="59" xfId="6" applyNumberFormat="1" applyFont="1" applyFill="1" applyBorder="1" applyAlignment="1">
      <alignment horizontal="left"/>
    </xf>
    <xf numFmtId="49" fontId="19" fillId="4" borderId="60" xfId="6" applyNumberFormat="1" applyFont="1" applyFill="1" applyBorder="1" applyAlignment="1">
      <alignment horizontal="left"/>
    </xf>
    <xf numFmtId="0" fontId="2" fillId="3" borderId="51" xfId="0" applyFont="1" applyFill="1" applyBorder="1" applyAlignment="1">
      <alignment horizontal="left" vertical="top" wrapText="1"/>
    </xf>
    <xf numFmtId="0" fontId="2" fillId="3" borderId="52" xfId="0" applyFont="1" applyFill="1" applyBorder="1" applyAlignment="1">
      <alignment horizontal="left" vertical="top" wrapText="1"/>
    </xf>
    <xf numFmtId="0" fontId="2" fillId="3" borderId="53" xfId="0" applyFont="1" applyFill="1" applyBorder="1" applyAlignment="1">
      <alignment horizontal="left" vertical="top" wrapText="1"/>
    </xf>
    <xf numFmtId="49" fontId="1" fillId="0" borderId="46" xfId="6" applyNumberFormat="1" applyFont="1" applyBorder="1" applyAlignment="1">
      <alignment horizontal="left" vertical="top" wrapText="1"/>
    </xf>
    <xf numFmtId="49" fontId="1" fillId="0" borderId="30" xfId="6" applyNumberFormat="1" applyFont="1" applyBorder="1" applyAlignment="1">
      <alignment horizontal="left" vertical="top" wrapText="1"/>
    </xf>
    <xf numFmtId="49" fontId="1" fillId="0" borderId="47" xfId="6" applyNumberFormat="1" applyFont="1" applyBorder="1" applyAlignment="1">
      <alignment horizontal="left" vertical="top" wrapText="1"/>
    </xf>
    <xf numFmtId="0" fontId="11" fillId="0" borderId="48" xfId="0" applyFont="1" applyBorder="1" applyAlignment="1">
      <alignment horizontal="left" vertical="top" wrapText="1"/>
    </xf>
    <xf numFmtId="0" fontId="11" fillId="0" borderId="49" xfId="0" applyFont="1" applyBorder="1" applyAlignment="1">
      <alignment horizontal="left" vertical="top" wrapText="1"/>
    </xf>
    <xf numFmtId="0" fontId="11" fillId="0" borderId="50" xfId="0" applyFont="1" applyBorder="1" applyAlignment="1">
      <alignment horizontal="left" vertical="top" wrapText="1"/>
    </xf>
    <xf numFmtId="0" fontId="2" fillId="6" borderId="20" xfId="0" applyFont="1" applyFill="1" applyBorder="1" applyAlignment="1">
      <alignment horizontal="center" vertical="center" wrapText="1"/>
    </xf>
    <xf numFmtId="0" fontId="2" fillId="6" borderId="22" xfId="0" applyFont="1" applyFill="1" applyBorder="1" applyAlignment="1">
      <alignment horizontal="center" vertical="center" wrapText="1"/>
    </xf>
    <xf numFmtId="49" fontId="3" fillId="0" borderId="6" xfId="1" applyNumberFormat="1" applyFont="1" applyBorder="1" applyAlignment="1">
      <alignment horizontal="center" vertical="center" wrapText="1"/>
    </xf>
    <xf numFmtId="49" fontId="3" fillId="0" borderId="7" xfId="1" applyNumberFormat="1" applyFont="1" applyBorder="1" applyAlignment="1">
      <alignment horizontal="center" vertical="center" wrapText="1"/>
    </xf>
    <xf numFmtId="0" fontId="3" fillId="0" borderId="16" xfId="1" applyFont="1" applyBorder="1" applyAlignment="1">
      <alignment horizontal="center" vertical="center" wrapText="1"/>
    </xf>
    <xf numFmtId="0" fontId="3" fillId="0" borderId="18" xfId="1" applyFont="1" applyBorder="1" applyAlignment="1">
      <alignment horizontal="center" vertical="center" wrapText="1"/>
    </xf>
    <xf numFmtId="0" fontId="3" fillId="0" borderId="23" xfId="1" applyFont="1" applyBorder="1" applyAlignment="1">
      <alignment horizontal="center" vertical="center" wrapText="1"/>
    </xf>
    <xf numFmtId="0" fontId="24" fillId="0" borderId="20" xfId="1" applyFont="1" applyBorder="1" applyAlignment="1">
      <alignment horizontal="center" vertical="center" wrapText="1"/>
    </xf>
    <xf numFmtId="0" fontId="24" fillId="0" borderId="22" xfId="1" applyFont="1" applyBorder="1" applyAlignment="1">
      <alignment horizontal="center" vertical="center" wrapText="1"/>
    </xf>
    <xf numFmtId="0" fontId="24" fillId="0" borderId="21" xfId="1" applyFont="1" applyBorder="1" applyAlignment="1">
      <alignment horizontal="center" vertical="center" wrapText="1"/>
    </xf>
    <xf numFmtId="0" fontId="22" fillId="0" borderId="20" xfId="0" applyFont="1" applyBorder="1" applyAlignment="1">
      <alignment horizontal="left" vertical="center" wrapText="1"/>
    </xf>
    <xf numFmtId="0" fontId="22" fillId="0" borderId="22" xfId="0" applyFont="1" applyBorder="1" applyAlignment="1">
      <alignment horizontal="left" vertical="center" wrapText="1"/>
    </xf>
    <xf numFmtId="0" fontId="3" fillId="0" borderId="16" xfId="1" applyFont="1" applyBorder="1" applyAlignment="1" applyProtection="1">
      <alignment horizontal="center" vertical="center" wrapText="1"/>
      <protection locked="0"/>
    </xf>
    <xf numFmtId="0" fontId="3" fillId="0" borderId="18" xfId="1" applyFont="1" applyBorder="1" applyAlignment="1" applyProtection="1">
      <alignment horizontal="center" vertical="center" wrapText="1"/>
      <protection locked="0"/>
    </xf>
    <xf numFmtId="0" fontId="3" fillId="0" borderId="23" xfId="1" applyFont="1" applyBorder="1" applyAlignment="1" applyProtection="1">
      <alignment horizontal="center" vertical="center" wrapText="1"/>
      <protection locked="0"/>
    </xf>
    <xf numFmtId="0" fontId="15" fillId="4" borderId="16" xfId="0" applyFont="1" applyFill="1" applyBorder="1" applyAlignment="1">
      <alignment horizontal="left" vertical="center" wrapText="1"/>
    </xf>
    <xf numFmtId="0" fontId="15" fillId="4" borderId="18" xfId="0" applyFont="1" applyFill="1" applyBorder="1" applyAlignment="1">
      <alignment horizontal="left" vertical="center" wrapText="1"/>
    </xf>
    <xf numFmtId="1" fontId="15" fillId="0" borderId="18" xfId="0" applyNumberFormat="1" applyFont="1" applyBorder="1" applyAlignment="1">
      <alignment horizontal="left" vertical="center" wrapText="1"/>
    </xf>
    <xf numFmtId="0" fontId="15" fillId="0" borderId="18" xfId="0" applyFont="1" applyBorder="1" applyAlignment="1">
      <alignment horizontal="left" vertical="center" wrapText="1"/>
    </xf>
    <xf numFmtId="0" fontId="2" fillId="3" borderId="5" xfId="0" applyFont="1" applyFill="1" applyBorder="1" applyAlignment="1">
      <alignment horizontal="center" vertical="center" wrapText="1"/>
    </xf>
    <xf numFmtId="0" fontId="2" fillId="3" borderId="9" xfId="0" applyFont="1" applyFill="1" applyBorder="1" applyAlignment="1">
      <alignment horizontal="center" vertical="center" wrapText="1"/>
    </xf>
    <xf numFmtId="0" fontId="2" fillId="2" borderId="20" xfId="0" applyFont="1" applyFill="1" applyBorder="1" applyAlignment="1">
      <alignment horizontal="center" vertical="center" wrapText="1"/>
    </xf>
    <xf numFmtId="0" fontId="2" fillId="2" borderId="21" xfId="0" applyFont="1" applyFill="1" applyBorder="1" applyAlignment="1">
      <alignment horizontal="center" vertical="center" wrapText="1"/>
    </xf>
    <xf numFmtId="0" fontId="3" fillId="4" borderId="2" xfId="1" applyFont="1" applyFill="1" applyBorder="1" applyAlignment="1">
      <alignment horizontal="center" vertical="center" wrapText="1"/>
    </xf>
    <xf numFmtId="0" fontId="3" fillId="4" borderId="4" xfId="1" applyFont="1" applyFill="1" applyBorder="1" applyAlignment="1">
      <alignment horizontal="center" vertical="center" wrapText="1"/>
    </xf>
    <xf numFmtId="0" fontId="3" fillId="4" borderId="6" xfId="1" applyFont="1" applyFill="1" applyBorder="1" applyAlignment="1">
      <alignment horizontal="center" vertical="center"/>
    </xf>
    <xf numFmtId="0" fontId="3" fillId="4" borderId="8" xfId="1" applyFont="1" applyFill="1" applyBorder="1" applyAlignment="1">
      <alignment horizontal="center" vertical="center"/>
    </xf>
    <xf numFmtId="0" fontId="22" fillId="2" borderId="3" xfId="0" applyFont="1" applyFill="1" applyBorder="1" applyAlignment="1">
      <alignment horizontal="left" vertical="center"/>
    </xf>
    <xf numFmtId="0" fontId="22" fillId="2" borderId="4" xfId="0" applyFont="1" applyFill="1" applyBorder="1" applyAlignment="1">
      <alignment horizontal="left" vertical="center"/>
    </xf>
    <xf numFmtId="0" fontId="22" fillId="2" borderId="7" xfId="0" quotePrefix="1" applyFont="1" applyFill="1" applyBorder="1" applyAlignment="1">
      <alignment horizontal="left" vertical="center"/>
    </xf>
    <xf numFmtId="0" fontId="22" fillId="2" borderId="8" xfId="0" quotePrefix="1" applyFont="1" applyFill="1" applyBorder="1" applyAlignment="1">
      <alignment horizontal="left" vertical="center"/>
    </xf>
    <xf numFmtId="0" fontId="2" fillId="2" borderId="22" xfId="0" applyFont="1" applyFill="1" applyBorder="1" applyAlignment="1">
      <alignment horizontal="center" vertical="center" wrapText="1"/>
    </xf>
    <xf numFmtId="0" fontId="3" fillId="0" borderId="2" xfId="1" applyFont="1" applyBorder="1" applyAlignment="1">
      <alignment horizontal="center" vertical="center" wrapText="1"/>
    </xf>
    <xf numFmtId="0" fontId="3" fillId="0" borderId="3" xfId="1" applyFont="1" applyBorder="1" applyAlignment="1">
      <alignment horizontal="center" vertical="center" wrapText="1"/>
    </xf>
    <xf numFmtId="0" fontId="3" fillId="0" borderId="4" xfId="1" applyFont="1" applyBorder="1" applyAlignment="1">
      <alignment horizontal="center" vertical="center" wrapText="1"/>
    </xf>
    <xf numFmtId="0" fontId="22" fillId="0" borderId="21" xfId="0" applyFont="1" applyBorder="1" applyAlignment="1">
      <alignment horizontal="left" vertical="center" wrapText="1"/>
    </xf>
    <xf numFmtId="0" fontId="0" fillId="4" borderId="0" xfId="0" applyFill="1" applyAlignment="1">
      <alignment horizontal="center" vertical="center"/>
    </xf>
    <xf numFmtId="0" fontId="3" fillId="0" borderId="6" xfId="1" applyFont="1" applyBorder="1" applyAlignment="1">
      <alignment horizontal="center" vertical="center" wrapText="1"/>
    </xf>
    <xf numFmtId="0" fontId="3" fillId="0" borderId="7" xfId="1" applyFont="1" applyBorder="1" applyAlignment="1">
      <alignment horizontal="center" vertical="center" wrapText="1"/>
    </xf>
    <xf numFmtId="0" fontId="3" fillId="0" borderId="8" xfId="1" applyFont="1" applyBorder="1" applyAlignment="1">
      <alignment horizontal="center" vertical="center" wrapText="1"/>
    </xf>
    <xf numFmtId="0" fontId="16" fillId="4" borderId="20" xfId="0" applyFont="1" applyFill="1" applyBorder="1" applyAlignment="1">
      <alignment horizontal="center" vertical="center"/>
    </xf>
    <xf numFmtId="0" fontId="16" fillId="4" borderId="22" xfId="0" applyFont="1" applyFill="1" applyBorder="1" applyAlignment="1">
      <alignment horizontal="center" vertical="center"/>
    </xf>
    <xf numFmtId="0" fontId="16" fillId="4" borderId="21" xfId="0" applyFont="1" applyFill="1" applyBorder="1" applyAlignment="1">
      <alignment horizontal="center" vertical="center"/>
    </xf>
    <xf numFmtId="0" fontId="3" fillId="0" borderId="12" xfId="1" applyFont="1" applyBorder="1" applyAlignment="1">
      <alignment horizontal="center" vertical="center" wrapText="1"/>
    </xf>
    <xf numFmtId="0" fontId="3" fillId="0" borderId="42" xfId="1" applyFont="1" applyBorder="1" applyAlignment="1">
      <alignment horizontal="center" vertical="center" wrapText="1"/>
    </xf>
    <xf numFmtId="0" fontId="3" fillId="0" borderId="54" xfId="1" applyFont="1" applyBorder="1" applyAlignment="1">
      <alignment horizontal="center" vertical="center" wrapText="1"/>
    </xf>
    <xf numFmtId="0" fontId="2" fillId="6" borderId="55" xfId="0" applyFont="1" applyFill="1" applyBorder="1" applyAlignment="1">
      <alignment horizontal="center" vertical="center" wrapText="1"/>
    </xf>
    <xf numFmtId="0" fontId="2" fillId="6" borderId="24" xfId="0" applyFont="1" applyFill="1" applyBorder="1" applyAlignment="1">
      <alignment horizontal="center" vertical="center" wrapText="1"/>
    </xf>
    <xf numFmtId="0" fontId="22" fillId="0" borderId="20" xfId="0" applyFont="1" applyBorder="1" applyAlignment="1">
      <alignment horizontal="left" vertical="top" wrapText="1"/>
    </xf>
    <xf numFmtId="0" fontId="22" fillId="0" borderId="22" xfId="0" applyFont="1" applyBorder="1" applyAlignment="1">
      <alignment horizontal="left" vertical="top" wrapText="1"/>
    </xf>
    <xf numFmtId="0" fontId="3" fillId="0" borderId="0" xfId="0" applyFont="1" applyAlignment="1">
      <alignment horizontal="center"/>
    </xf>
    <xf numFmtId="0" fontId="22" fillId="0" borderId="20" xfId="0" applyFont="1" applyBorder="1" applyAlignment="1">
      <alignment horizontal="left" wrapText="1"/>
    </xf>
    <xf numFmtId="0" fontId="22" fillId="0" borderId="22" xfId="0" applyFont="1" applyBorder="1" applyAlignment="1">
      <alignment horizontal="left" wrapText="1"/>
    </xf>
    <xf numFmtId="0" fontId="3" fillId="0" borderId="24" xfId="0" applyFont="1" applyBorder="1" applyAlignment="1">
      <alignment horizontal="center"/>
    </xf>
    <xf numFmtId="0" fontId="3" fillId="0" borderId="25" xfId="0" applyFont="1" applyBorder="1" applyAlignment="1">
      <alignment horizontal="center"/>
    </xf>
    <xf numFmtId="0" fontId="3" fillId="0" borderId="3" xfId="0" applyFont="1" applyBorder="1" applyAlignment="1">
      <alignment horizontal="center"/>
    </xf>
    <xf numFmtId="0" fontId="3" fillId="0" borderId="4" xfId="0" applyFont="1" applyBorder="1" applyAlignment="1">
      <alignment horizontal="center"/>
    </xf>
  </cellXfs>
  <cellStyles count="10">
    <cellStyle name="Hyperlink" xfId="7" builtinId="8"/>
    <cellStyle name="Hyperlink 2" xfId="5" xr:uid="{00000000-0005-0000-0000-000001000000}"/>
    <cellStyle name="Normal" xfId="0" builtinId="0"/>
    <cellStyle name="Normal 2" xfId="1" xr:uid="{00000000-0005-0000-0000-000003000000}"/>
    <cellStyle name="Normal 2 2" xfId="6" xr:uid="{00000000-0005-0000-0000-000004000000}"/>
    <cellStyle name="Normal 3" xfId="8" xr:uid="{DB84C8FF-4113-400B-95B3-CAAFE847EEA9}"/>
    <cellStyle name="Normal 3 2" xfId="2" xr:uid="{00000000-0005-0000-0000-000005000000}"/>
    <cellStyle name="Normal 3 7" xfId="3" xr:uid="{00000000-0005-0000-0000-000006000000}"/>
    <cellStyle name="Normal 4" xfId="9" xr:uid="{5753406C-E484-49CF-80C3-50A3F4DBD4E2}"/>
    <cellStyle name="Normal 5" xfId="4" xr:uid="{00000000-0005-0000-0000-000007000000}"/>
  </cellStyles>
  <dxfs count="1">
    <dxf>
      <font>
        <color rgb="FF9C0006"/>
      </font>
      <fill>
        <patternFill>
          <bgColor rgb="FFFFC7CE"/>
        </patternFill>
      </fill>
    </dxf>
  </dxfs>
  <tableStyles count="0" defaultTableStyle="TableStyleMedium2" defaultPivotStyle="PivotStyleLight16"/>
  <colors>
    <mruColors>
      <color rgb="FFFF99FF"/>
      <color rgb="FF99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worksheet" Target="worksheets/sheet159.xml"/><Relationship Id="rId170" Type="http://schemas.openxmlformats.org/officeDocument/2006/relationships/worksheet" Target="worksheets/sheet170.xml"/><Relationship Id="rId191" Type="http://schemas.openxmlformats.org/officeDocument/2006/relationships/worksheet" Target="worksheets/sheet191.xml"/><Relationship Id="rId205" Type="http://schemas.openxmlformats.org/officeDocument/2006/relationships/worksheet" Target="worksheets/sheet205.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worksheet" Target="worksheets/sheet128.xml"/><Relationship Id="rId144" Type="http://schemas.openxmlformats.org/officeDocument/2006/relationships/worksheet" Target="worksheets/sheet144.xml"/><Relationship Id="rId149" Type="http://schemas.openxmlformats.org/officeDocument/2006/relationships/worksheet" Target="worksheets/sheet149.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160" Type="http://schemas.openxmlformats.org/officeDocument/2006/relationships/worksheet" Target="worksheets/sheet160.xml"/><Relationship Id="rId165" Type="http://schemas.openxmlformats.org/officeDocument/2006/relationships/worksheet" Target="worksheets/sheet165.xml"/><Relationship Id="rId181" Type="http://schemas.openxmlformats.org/officeDocument/2006/relationships/worksheet" Target="worksheets/sheet181.xml"/><Relationship Id="rId186" Type="http://schemas.openxmlformats.org/officeDocument/2006/relationships/worksheet" Target="worksheets/sheet186.xml"/><Relationship Id="rId211" Type="http://schemas.openxmlformats.org/officeDocument/2006/relationships/customXml" Target="../customXml/item1.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worksheet" Target="worksheets/sheet134.xml"/><Relationship Id="rId139" Type="http://schemas.openxmlformats.org/officeDocument/2006/relationships/worksheet" Target="worksheets/sheet139.xml"/><Relationship Id="rId80" Type="http://schemas.openxmlformats.org/officeDocument/2006/relationships/worksheet" Target="worksheets/sheet80.xml"/><Relationship Id="rId85" Type="http://schemas.openxmlformats.org/officeDocument/2006/relationships/worksheet" Target="worksheets/sheet85.xml"/><Relationship Id="rId150" Type="http://schemas.openxmlformats.org/officeDocument/2006/relationships/worksheet" Target="worksheets/sheet150.xml"/><Relationship Id="rId155" Type="http://schemas.openxmlformats.org/officeDocument/2006/relationships/worksheet" Target="worksheets/sheet155.xml"/><Relationship Id="rId171" Type="http://schemas.openxmlformats.org/officeDocument/2006/relationships/worksheet" Target="worksheets/sheet171.xml"/><Relationship Id="rId176" Type="http://schemas.openxmlformats.org/officeDocument/2006/relationships/worksheet" Target="worksheets/sheet176.xml"/><Relationship Id="rId192" Type="http://schemas.openxmlformats.org/officeDocument/2006/relationships/worksheet" Target="worksheets/sheet192.xml"/><Relationship Id="rId197" Type="http://schemas.openxmlformats.org/officeDocument/2006/relationships/worksheet" Target="worksheets/sheet197.xml"/><Relationship Id="rId206" Type="http://schemas.openxmlformats.org/officeDocument/2006/relationships/theme" Target="theme/theme1.xml"/><Relationship Id="rId201" Type="http://schemas.openxmlformats.org/officeDocument/2006/relationships/worksheet" Target="worksheets/sheet201.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worksheet" Target="worksheets/sheet140.xml"/><Relationship Id="rId145" Type="http://schemas.openxmlformats.org/officeDocument/2006/relationships/worksheet" Target="worksheets/sheet145.xml"/><Relationship Id="rId161" Type="http://schemas.openxmlformats.org/officeDocument/2006/relationships/worksheet" Target="worksheets/sheet161.xml"/><Relationship Id="rId166" Type="http://schemas.openxmlformats.org/officeDocument/2006/relationships/worksheet" Target="worksheets/sheet166.xml"/><Relationship Id="rId182" Type="http://schemas.openxmlformats.org/officeDocument/2006/relationships/worksheet" Target="worksheets/sheet182.xml"/><Relationship Id="rId187" Type="http://schemas.openxmlformats.org/officeDocument/2006/relationships/worksheet" Target="worksheets/sheet187.xml"/><Relationship Id="rId1" Type="http://schemas.openxmlformats.org/officeDocument/2006/relationships/worksheet" Target="worksheets/sheet1.xml"/><Relationship Id="rId6" Type="http://schemas.openxmlformats.org/officeDocument/2006/relationships/worksheet" Target="worksheets/sheet6.xml"/><Relationship Id="rId212" Type="http://schemas.openxmlformats.org/officeDocument/2006/relationships/customXml" Target="../customXml/item2.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worksheet" Target="worksheets/sheet135.xml"/><Relationship Id="rId151" Type="http://schemas.openxmlformats.org/officeDocument/2006/relationships/worksheet" Target="worksheets/sheet151.xml"/><Relationship Id="rId156" Type="http://schemas.openxmlformats.org/officeDocument/2006/relationships/worksheet" Target="worksheets/sheet156.xml"/><Relationship Id="rId177" Type="http://schemas.openxmlformats.org/officeDocument/2006/relationships/worksheet" Target="worksheets/sheet177.xml"/><Relationship Id="rId198" Type="http://schemas.openxmlformats.org/officeDocument/2006/relationships/worksheet" Target="worksheets/sheet198.xml"/><Relationship Id="rId172" Type="http://schemas.openxmlformats.org/officeDocument/2006/relationships/worksheet" Target="worksheets/sheet172.xml"/><Relationship Id="rId193" Type="http://schemas.openxmlformats.org/officeDocument/2006/relationships/worksheet" Target="worksheets/sheet193.xml"/><Relationship Id="rId202" Type="http://schemas.openxmlformats.org/officeDocument/2006/relationships/worksheet" Target="worksheets/sheet202.xml"/><Relationship Id="rId207" Type="http://schemas.openxmlformats.org/officeDocument/2006/relationships/styles" Target="styles.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167" Type="http://schemas.openxmlformats.org/officeDocument/2006/relationships/worksheet" Target="worksheets/sheet167.xml"/><Relationship Id="rId188" Type="http://schemas.openxmlformats.org/officeDocument/2006/relationships/worksheet" Target="worksheets/sheet188.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162" Type="http://schemas.openxmlformats.org/officeDocument/2006/relationships/worksheet" Target="worksheets/sheet162.xml"/><Relationship Id="rId183" Type="http://schemas.openxmlformats.org/officeDocument/2006/relationships/worksheet" Target="worksheets/sheet183.xml"/><Relationship Id="rId213" Type="http://schemas.openxmlformats.org/officeDocument/2006/relationships/customXml" Target="../customXml/item3.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worksheet" Target="worksheets/sheet152.xml"/><Relationship Id="rId173" Type="http://schemas.openxmlformats.org/officeDocument/2006/relationships/worksheet" Target="worksheets/sheet173.xml"/><Relationship Id="rId194" Type="http://schemas.openxmlformats.org/officeDocument/2006/relationships/worksheet" Target="worksheets/sheet194.xml"/><Relationship Id="rId199" Type="http://schemas.openxmlformats.org/officeDocument/2006/relationships/worksheet" Target="worksheets/sheet199.xml"/><Relationship Id="rId203" Type="http://schemas.openxmlformats.org/officeDocument/2006/relationships/worksheet" Target="worksheets/sheet203.xml"/><Relationship Id="rId208"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184" Type="http://schemas.openxmlformats.org/officeDocument/2006/relationships/worksheet" Target="worksheets/sheet184.xml"/><Relationship Id="rId189" Type="http://schemas.openxmlformats.org/officeDocument/2006/relationships/worksheet" Target="worksheets/sheet189.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79" Type="http://schemas.openxmlformats.org/officeDocument/2006/relationships/worksheet" Target="worksheets/sheet179.xml"/><Relationship Id="rId195" Type="http://schemas.openxmlformats.org/officeDocument/2006/relationships/worksheet" Target="worksheets/sheet195.xml"/><Relationship Id="rId209" Type="http://schemas.openxmlformats.org/officeDocument/2006/relationships/sheetMetadata" Target="metadata.xml"/><Relationship Id="rId190" Type="http://schemas.openxmlformats.org/officeDocument/2006/relationships/worksheet" Target="worksheets/sheet190.xml"/><Relationship Id="rId204" Type="http://schemas.openxmlformats.org/officeDocument/2006/relationships/worksheet" Target="worksheets/sheet204.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worksheet" Target="worksheets/sheet164.xml"/><Relationship Id="rId169" Type="http://schemas.openxmlformats.org/officeDocument/2006/relationships/worksheet" Target="worksheets/sheet169.xml"/><Relationship Id="rId185" Type="http://schemas.openxmlformats.org/officeDocument/2006/relationships/worksheet" Target="worksheets/sheet185.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worksheet" Target="worksheets/sheet180.xml"/><Relationship Id="rId210" Type="http://schemas.openxmlformats.org/officeDocument/2006/relationships/calcChain" Target="calcChain.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worksheet" Target="worksheets/sheet175.xml"/><Relationship Id="rId196" Type="http://schemas.openxmlformats.org/officeDocument/2006/relationships/worksheet" Target="worksheets/sheet196.xml"/><Relationship Id="rId200" Type="http://schemas.openxmlformats.org/officeDocument/2006/relationships/worksheet" Target="worksheets/sheet200.xml"/><Relationship Id="rId16" Type="http://schemas.openxmlformats.org/officeDocument/2006/relationships/worksheet" Target="worksheets/sheet16.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3" Type="http://schemas.openxmlformats.org/officeDocument/2006/relationships/printerSettings" Target="../printerSettings/printerSettings104.bin"/><Relationship Id="rId2" Type="http://schemas.openxmlformats.org/officeDocument/2006/relationships/hyperlink" Target="http://www.toyota-forklifts.co.uk/" TargetMode="External"/><Relationship Id="rId1" Type="http://schemas.openxmlformats.org/officeDocument/2006/relationships/hyperlink" Target="http://www.toyota-forklifts.co.uk/" TargetMode="External"/></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121.xml.rels><?xml version="1.0" encoding="UTF-8" standalone="yes"?>
<Relationships xmlns="http://schemas.openxmlformats.org/package/2006/relationships"><Relationship Id="rId1" Type="http://schemas.openxmlformats.org/officeDocument/2006/relationships/printerSettings" Target="../printerSettings/printerSettings121.bin"/></Relationships>
</file>

<file path=xl/worksheets/_rels/sheet122.xml.rels><?xml version="1.0" encoding="UTF-8" standalone="yes"?>
<Relationships xmlns="http://schemas.openxmlformats.org/package/2006/relationships"><Relationship Id="rId1" Type="http://schemas.openxmlformats.org/officeDocument/2006/relationships/printerSettings" Target="../printerSettings/printerSettings122.bin"/></Relationships>
</file>

<file path=xl/worksheets/_rels/sheet123.xml.rels><?xml version="1.0" encoding="UTF-8" standalone="yes"?>
<Relationships xmlns="http://schemas.openxmlformats.org/package/2006/relationships"><Relationship Id="rId1" Type="http://schemas.openxmlformats.org/officeDocument/2006/relationships/printerSettings" Target="../printerSettings/printerSettings123.bin"/></Relationships>
</file>

<file path=xl/worksheets/_rels/sheet124.xml.rels><?xml version="1.0" encoding="UTF-8" standalone="yes"?>
<Relationships xmlns="http://schemas.openxmlformats.org/package/2006/relationships"><Relationship Id="rId1" Type="http://schemas.openxmlformats.org/officeDocument/2006/relationships/printerSettings" Target="../printerSettings/printerSettings124.bin"/></Relationships>
</file>

<file path=xl/worksheets/_rels/sheet125.xml.rels><?xml version="1.0" encoding="UTF-8" standalone="yes"?>
<Relationships xmlns="http://schemas.openxmlformats.org/package/2006/relationships"><Relationship Id="rId1" Type="http://schemas.openxmlformats.org/officeDocument/2006/relationships/printerSettings" Target="../printerSettings/printerSettings125.bin"/></Relationships>
</file>

<file path=xl/worksheets/_rels/sheet126.xml.rels><?xml version="1.0" encoding="UTF-8" standalone="yes"?>
<Relationships xmlns="http://schemas.openxmlformats.org/package/2006/relationships"><Relationship Id="rId1" Type="http://schemas.openxmlformats.org/officeDocument/2006/relationships/printerSettings" Target="../printerSettings/printerSettings126.bin"/></Relationships>
</file>

<file path=xl/worksheets/_rels/sheet127.xml.rels><?xml version="1.0" encoding="UTF-8" standalone="yes"?>
<Relationships xmlns="http://schemas.openxmlformats.org/package/2006/relationships"><Relationship Id="rId1" Type="http://schemas.openxmlformats.org/officeDocument/2006/relationships/printerSettings" Target="../printerSettings/printerSettings127.bin"/></Relationships>
</file>

<file path=xl/worksheets/_rels/sheet128.xml.rels><?xml version="1.0" encoding="UTF-8" standalone="yes"?>
<Relationships xmlns="http://schemas.openxmlformats.org/package/2006/relationships"><Relationship Id="rId1" Type="http://schemas.openxmlformats.org/officeDocument/2006/relationships/printerSettings" Target="../printerSettings/printerSettings128.bin"/></Relationships>
</file>

<file path=xl/worksheets/_rels/sheet129.xml.rels><?xml version="1.0" encoding="UTF-8" standalone="yes"?>
<Relationships xmlns="http://schemas.openxmlformats.org/package/2006/relationships"><Relationship Id="rId1" Type="http://schemas.openxmlformats.org/officeDocument/2006/relationships/printerSettings" Target="../printerSettings/printerSettings12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1" Type="http://schemas.openxmlformats.org/officeDocument/2006/relationships/printerSettings" Target="../printerSettings/printerSettings130.bin"/></Relationships>
</file>

<file path=xl/worksheets/_rels/sheet131.xml.rels><?xml version="1.0" encoding="UTF-8" standalone="yes"?>
<Relationships xmlns="http://schemas.openxmlformats.org/package/2006/relationships"><Relationship Id="rId1" Type="http://schemas.openxmlformats.org/officeDocument/2006/relationships/printerSettings" Target="../printerSettings/printerSettings131.bin"/></Relationships>
</file>

<file path=xl/worksheets/_rels/sheet132.xml.rels><?xml version="1.0" encoding="UTF-8" standalone="yes"?>
<Relationships xmlns="http://schemas.openxmlformats.org/package/2006/relationships"><Relationship Id="rId1" Type="http://schemas.openxmlformats.org/officeDocument/2006/relationships/printerSettings" Target="../printerSettings/printerSettings132.bin"/></Relationships>
</file>

<file path=xl/worksheets/_rels/sheet133.xml.rels><?xml version="1.0" encoding="UTF-8" standalone="yes"?>
<Relationships xmlns="http://schemas.openxmlformats.org/package/2006/relationships"><Relationship Id="rId1" Type="http://schemas.openxmlformats.org/officeDocument/2006/relationships/printerSettings" Target="../printerSettings/printerSettings133.bin"/></Relationships>
</file>

<file path=xl/worksheets/_rels/sheet134.xml.rels><?xml version="1.0" encoding="UTF-8" standalone="yes"?>
<Relationships xmlns="http://schemas.openxmlformats.org/package/2006/relationships"><Relationship Id="rId1" Type="http://schemas.openxmlformats.org/officeDocument/2006/relationships/printerSettings" Target="../printerSettings/printerSettings134.bin"/></Relationships>
</file>

<file path=xl/worksheets/_rels/sheet135.xml.rels><?xml version="1.0" encoding="UTF-8" standalone="yes"?>
<Relationships xmlns="http://schemas.openxmlformats.org/package/2006/relationships"><Relationship Id="rId1" Type="http://schemas.openxmlformats.org/officeDocument/2006/relationships/printerSettings" Target="../printerSettings/printerSettings135.bin"/></Relationships>
</file>

<file path=xl/worksheets/_rels/sheet136.xml.rels><?xml version="1.0" encoding="UTF-8" standalone="yes"?>
<Relationships xmlns="http://schemas.openxmlformats.org/package/2006/relationships"><Relationship Id="rId1" Type="http://schemas.openxmlformats.org/officeDocument/2006/relationships/printerSettings" Target="../printerSettings/printerSettings136.bin"/></Relationships>
</file>

<file path=xl/worksheets/_rels/sheet137.xml.rels><?xml version="1.0" encoding="UTF-8" standalone="yes"?>
<Relationships xmlns="http://schemas.openxmlformats.org/package/2006/relationships"><Relationship Id="rId1" Type="http://schemas.openxmlformats.org/officeDocument/2006/relationships/printerSettings" Target="../printerSettings/printerSettings137.bin"/></Relationships>
</file>

<file path=xl/worksheets/_rels/sheet138.xml.rels><?xml version="1.0" encoding="UTF-8" standalone="yes"?>
<Relationships xmlns="http://schemas.openxmlformats.org/package/2006/relationships"><Relationship Id="rId1" Type="http://schemas.openxmlformats.org/officeDocument/2006/relationships/printerSettings" Target="../printerSettings/printerSettings138.bin"/></Relationships>
</file>

<file path=xl/worksheets/_rels/sheet139.xml.rels><?xml version="1.0" encoding="UTF-8" standalone="yes"?>
<Relationships xmlns="http://schemas.openxmlformats.org/package/2006/relationships"><Relationship Id="rId1" Type="http://schemas.openxmlformats.org/officeDocument/2006/relationships/printerSettings" Target="../printerSettings/printerSettings13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40.xml.rels><?xml version="1.0" encoding="UTF-8" standalone="yes"?>
<Relationships xmlns="http://schemas.openxmlformats.org/package/2006/relationships"><Relationship Id="rId1" Type="http://schemas.openxmlformats.org/officeDocument/2006/relationships/printerSettings" Target="../printerSettings/printerSettings140.bin"/></Relationships>
</file>

<file path=xl/worksheets/_rels/sheet141.xml.rels><?xml version="1.0" encoding="UTF-8" standalone="yes"?>
<Relationships xmlns="http://schemas.openxmlformats.org/package/2006/relationships"><Relationship Id="rId1" Type="http://schemas.openxmlformats.org/officeDocument/2006/relationships/printerSettings" Target="../printerSettings/printerSettings141.bin"/></Relationships>
</file>

<file path=xl/worksheets/_rels/sheet142.xml.rels><?xml version="1.0" encoding="UTF-8" standalone="yes"?>
<Relationships xmlns="http://schemas.openxmlformats.org/package/2006/relationships"><Relationship Id="rId1" Type="http://schemas.openxmlformats.org/officeDocument/2006/relationships/printerSettings" Target="../printerSettings/printerSettings142.bin"/></Relationships>
</file>

<file path=xl/worksheets/_rels/sheet143.xml.rels><?xml version="1.0" encoding="UTF-8" standalone="yes"?>
<Relationships xmlns="http://schemas.openxmlformats.org/package/2006/relationships"><Relationship Id="rId1" Type="http://schemas.openxmlformats.org/officeDocument/2006/relationships/printerSettings" Target="../printerSettings/printerSettings143.bin"/></Relationships>
</file>

<file path=xl/worksheets/_rels/sheet144.xml.rels><?xml version="1.0" encoding="UTF-8" standalone="yes"?>
<Relationships xmlns="http://schemas.openxmlformats.org/package/2006/relationships"><Relationship Id="rId1" Type="http://schemas.openxmlformats.org/officeDocument/2006/relationships/printerSettings" Target="../printerSettings/printerSettings144.bin"/></Relationships>
</file>

<file path=xl/worksheets/_rels/sheet145.xml.rels><?xml version="1.0" encoding="UTF-8" standalone="yes"?>
<Relationships xmlns="http://schemas.openxmlformats.org/package/2006/relationships"><Relationship Id="rId1" Type="http://schemas.openxmlformats.org/officeDocument/2006/relationships/printerSettings" Target="../printerSettings/printerSettings145.bin"/></Relationships>
</file>

<file path=xl/worksheets/_rels/sheet146.xml.rels><?xml version="1.0" encoding="UTF-8" standalone="yes"?>
<Relationships xmlns="http://schemas.openxmlformats.org/package/2006/relationships"><Relationship Id="rId1" Type="http://schemas.openxmlformats.org/officeDocument/2006/relationships/printerSettings" Target="../printerSettings/printerSettings146.bin"/></Relationships>
</file>

<file path=xl/worksheets/_rels/sheet147.xml.rels><?xml version="1.0" encoding="UTF-8" standalone="yes"?>
<Relationships xmlns="http://schemas.openxmlformats.org/package/2006/relationships"><Relationship Id="rId1" Type="http://schemas.openxmlformats.org/officeDocument/2006/relationships/printerSettings" Target="../printerSettings/printerSettings147.bin"/></Relationships>
</file>

<file path=xl/worksheets/_rels/sheet148.xml.rels><?xml version="1.0" encoding="UTF-8" standalone="yes"?>
<Relationships xmlns="http://schemas.openxmlformats.org/package/2006/relationships"><Relationship Id="rId1" Type="http://schemas.openxmlformats.org/officeDocument/2006/relationships/printerSettings" Target="../printerSettings/printerSettings148.bin"/></Relationships>
</file>

<file path=xl/worksheets/_rels/sheet149.xml.rels><?xml version="1.0" encoding="UTF-8" standalone="yes"?>
<Relationships xmlns="http://schemas.openxmlformats.org/package/2006/relationships"><Relationship Id="rId1" Type="http://schemas.openxmlformats.org/officeDocument/2006/relationships/printerSettings" Target="../printerSettings/printerSettings149.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50.xml.rels><?xml version="1.0" encoding="UTF-8" standalone="yes"?>
<Relationships xmlns="http://schemas.openxmlformats.org/package/2006/relationships"><Relationship Id="rId1" Type="http://schemas.openxmlformats.org/officeDocument/2006/relationships/printerSettings" Target="../printerSettings/printerSettings150.bin"/></Relationships>
</file>

<file path=xl/worksheets/_rels/sheet151.xml.rels><?xml version="1.0" encoding="UTF-8" standalone="yes"?>
<Relationships xmlns="http://schemas.openxmlformats.org/package/2006/relationships"><Relationship Id="rId1" Type="http://schemas.openxmlformats.org/officeDocument/2006/relationships/printerSettings" Target="../printerSettings/printerSettings151.bin"/></Relationships>
</file>

<file path=xl/worksheets/_rels/sheet152.xml.rels><?xml version="1.0" encoding="UTF-8" standalone="yes"?>
<Relationships xmlns="http://schemas.openxmlformats.org/package/2006/relationships"><Relationship Id="rId1" Type="http://schemas.openxmlformats.org/officeDocument/2006/relationships/printerSettings" Target="../printerSettings/printerSettings152.bin"/></Relationships>
</file>

<file path=xl/worksheets/_rels/sheet153.xml.rels><?xml version="1.0" encoding="UTF-8" standalone="yes"?>
<Relationships xmlns="http://schemas.openxmlformats.org/package/2006/relationships"><Relationship Id="rId1" Type="http://schemas.openxmlformats.org/officeDocument/2006/relationships/printerSettings" Target="../printerSettings/printerSettings153.bin"/></Relationships>
</file>

<file path=xl/worksheets/_rels/sheet154.xml.rels><?xml version="1.0" encoding="UTF-8" standalone="yes"?>
<Relationships xmlns="http://schemas.openxmlformats.org/package/2006/relationships"><Relationship Id="rId1" Type="http://schemas.openxmlformats.org/officeDocument/2006/relationships/printerSettings" Target="../printerSettings/printerSettings154.bin"/></Relationships>
</file>

<file path=xl/worksheets/_rels/sheet155.xml.rels><?xml version="1.0" encoding="UTF-8" standalone="yes"?>
<Relationships xmlns="http://schemas.openxmlformats.org/package/2006/relationships"><Relationship Id="rId1" Type="http://schemas.openxmlformats.org/officeDocument/2006/relationships/printerSettings" Target="../printerSettings/printerSettings155.bin"/></Relationships>
</file>

<file path=xl/worksheets/_rels/sheet156.xml.rels><?xml version="1.0" encoding="UTF-8" standalone="yes"?>
<Relationships xmlns="http://schemas.openxmlformats.org/package/2006/relationships"><Relationship Id="rId1" Type="http://schemas.openxmlformats.org/officeDocument/2006/relationships/printerSettings" Target="../printerSettings/printerSettings156.bin"/></Relationships>
</file>

<file path=xl/worksheets/_rels/sheet157.xml.rels><?xml version="1.0" encoding="UTF-8" standalone="yes"?>
<Relationships xmlns="http://schemas.openxmlformats.org/package/2006/relationships"><Relationship Id="rId1" Type="http://schemas.openxmlformats.org/officeDocument/2006/relationships/printerSettings" Target="../printerSettings/printerSettings157.bin"/></Relationships>
</file>

<file path=xl/worksheets/_rels/sheet158.xml.rels><?xml version="1.0" encoding="UTF-8" standalone="yes"?>
<Relationships xmlns="http://schemas.openxmlformats.org/package/2006/relationships"><Relationship Id="rId1" Type="http://schemas.openxmlformats.org/officeDocument/2006/relationships/printerSettings" Target="../printerSettings/printerSettings158.bin"/></Relationships>
</file>

<file path=xl/worksheets/_rels/sheet159.xml.rels><?xml version="1.0" encoding="UTF-8" standalone="yes"?>
<Relationships xmlns="http://schemas.openxmlformats.org/package/2006/relationships"><Relationship Id="rId1" Type="http://schemas.openxmlformats.org/officeDocument/2006/relationships/printerSettings" Target="../printerSettings/printerSettings159.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60.xml.rels><?xml version="1.0" encoding="UTF-8" standalone="yes"?>
<Relationships xmlns="http://schemas.openxmlformats.org/package/2006/relationships"><Relationship Id="rId1" Type="http://schemas.openxmlformats.org/officeDocument/2006/relationships/printerSettings" Target="../printerSettings/printerSettings160.bin"/></Relationships>
</file>

<file path=xl/worksheets/_rels/sheet161.xml.rels><?xml version="1.0" encoding="UTF-8" standalone="yes"?>
<Relationships xmlns="http://schemas.openxmlformats.org/package/2006/relationships"><Relationship Id="rId1" Type="http://schemas.openxmlformats.org/officeDocument/2006/relationships/printerSettings" Target="../printerSettings/printerSettings161.bin"/></Relationships>
</file>

<file path=xl/worksheets/_rels/sheet162.xml.rels><?xml version="1.0" encoding="UTF-8" standalone="yes"?>
<Relationships xmlns="http://schemas.openxmlformats.org/package/2006/relationships"><Relationship Id="rId1" Type="http://schemas.openxmlformats.org/officeDocument/2006/relationships/printerSettings" Target="../printerSettings/printerSettings162.bin"/></Relationships>
</file>

<file path=xl/worksheets/_rels/sheet163.xml.rels><?xml version="1.0" encoding="UTF-8" standalone="yes"?>
<Relationships xmlns="http://schemas.openxmlformats.org/package/2006/relationships"><Relationship Id="rId1" Type="http://schemas.openxmlformats.org/officeDocument/2006/relationships/printerSettings" Target="../printerSettings/printerSettings163.bin"/></Relationships>
</file>

<file path=xl/worksheets/_rels/sheet164.xml.rels><?xml version="1.0" encoding="UTF-8" standalone="yes"?>
<Relationships xmlns="http://schemas.openxmlformats.org/package/2006/relationships"><Relationship Id="rId1" Type="http://schemas.openxmlformats.org/officeDocument/2006/relationships/printerSettings" Target="../printerSettings/printerSettings164.bin"/></Relationships>
</file>

<file path=xl/worksheets/_rels/sheet165.xml.rels><?xml version="1.0" encoding="UTF-8" standalone="yes"?>
<Relationships xmlns="http://schemas.openxmlformats.org/package/2006/relationships"><Relationship Id="rId1" Type="http://schemas.openxmlformats.org/officeDocument/2006/relationships/printerSettings" Target="../printerSettings/printerSettings165.bin"/></Relationships>
</file>

<file path=xl/worksheets/_rels/sheet166.xml.rels><?xml version="1.0" encoding="UTF-8" standalone="yes"?>
<Relationships xmlns="http://schemas.openxmlformats.org/package/2006/relationships"><Relationship Id="rId1" Type="http://schemas.openxmlformats.org/officeDocument/2006/relationships/printerSettings" Target="../printerSettings/printerSettings166.bin"/></Relationships>
</file>

<file path=xl/worksheets/_rels/sheet167.xml.rels><?xml version="1.0" encoding="UTF-8" standalone="yes"?>
<Relationships xmlns="http://schemas.openxmlformats.org/package/2006/relationships"><Relationship Id="rId1" Type="http://schemas.openxmlformats.org/officeDocument/2006/relationships/printerSettings" Target="../printerSettings/printerSettings167.bin"/></Relationships>
</file>

<file path=xl/worksheets/_rels/sheet168.xml.rels><?xml version="1.0" encoding="UTF-8" standalone="yes"?>
<Relationships xmlns="http://schemas.openxmlformats.org/package/2006/relationships"><Relationship Id="rId1" Type="http://schemas.openxmlformats.org/officeDocument/2006/relationships/printerSettings" Target="../printerSettings/printerSettings168.bin"/></Relationships>
</file>

<file path=xl/worksheets/_rels/sheet169.xml.rels><?xml version="1.0" encoding="UTF-8" standalone="yes"?>
<Relationships xmlns="http://schemas.openxmlformats.org/package/2006/relationships"><Relationship Id="rId1" Type="http://schemas.openxmlformats.org/officeDocument/2006/relationships/printerSettings" Target="../printerSettings/printerSettings169.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70.xml.rels><?xml version="1.0" encoding="UTF-8" standalone="yes"?>
<Relationships xmlns="http://schemas.openxmlformats.org/package/2006/relationships"><Relationship Id="rId1" Type="http://schemas.openxmlformats.org/officeDocument/2006/relationships/printerSettings" Target="../printerSettings/printerSettings170.bin"/></Relationships>
</file>

<file path=xl/worksheets/_rels/sheet171.xml.rels><?xml version="1.0" encoding="UTF-8" standalone="yes"?>
<Relationships xmlns="http://schemas.openxmlformats.org/package/2006/relationships"><Relationship Id="rId1" Type="http://schemas.openxmlformats.org/officeDocument/2006/relationships/printerSettings" Target="../printerSettings/printerSettings171.bin"/></Relationships>
</file>

<file path=xl/worksheets/_rels/sheet172.xml.rels><?xml version="1.0" encoding="UTF-8" standalone="yes"?>
<Relationships xmlns="http://schemas.openxmlformats.org/package/2006/relationships"><Relationship Id="rId1" Type="http://schemas.openxmlformats.org/officeDocument/2006/relationships/printerSettings" Target="../printerSettings/printerSettings172.bin"/></Relationships>
</file>

<file path=xl/worksheets/_rels/sheet173.xml.rels><?xml version="1.0" encoding="UTF-8" standalone="yes"?>
<Relationships xmlns="http://schemas.openxmlformats.org/package/2006/relationships"><Relationship Id="rId1" Type="http://schemas.openxmlformats.org/officeDocument/2006/relationships/printerSettings" Target="../printerSettings/printerSettings173.bin"/></Relationships>
</file>

<file path=xl/worksheets/_rels/sheet174.xml.rels><?xml version="1.0" encoding="UTF-8" standalone="yes"?>
<Relationships xmlns="http://schemas.openxmlformats.org/package/2006/relationships"><Relationship Id="rId1" Type="http://schemas.openxmlformats.org/officeDocument/2006/relationships/printerSettings" Target="../printerSettings/printerSettings174.bin"/></Relationships>
</file>

<file path=xl/worksheets/_rels/sheet175.xml.rels><?xml version="1.0" encoding="UTF-8" standalone="yes"?>
<Relationships xmlns="http://schemas.openxmlformats.org/package/2006/relationships"><Relationship Id="rId1" Type="http://schemas.openxmlformats.org/officeDocument/2006/relationships/printerSettings" Target="../printerSettings/printerSettings175.bin"/></Relationships>
</file>

<file path=xl/worksheets/_rels/sheet176.xml.rels><?xml version="1.0" encoding="UTF-8" standalone="yes"?>
<Relationships xmlns="http://schemas.openxmlformats.org/package/2006/relationships"><Relationship Id="rId2" Type="http://schemas.openxmlformats.org/officeDocument/2006/relationships/printerSettings" Target="../printerSettings/printerSettings176.bin"/><Relationship Id="rId1" Type="http://schemas.openxmlformats.org/officeDocument/2006/relationships/hyperlink" Target="https://toc.mercedes-benz.com/ex/" TargetMode="External"/></Relationships>
</file>

<file path=xl/worksheets/_rels/sheet177.xml.rels><?xml version="1.0" encoding="UTF-8" standalone="yes"?>
<Relationships xmlns="http://schemas.openxmlformats.org/package/2006/relationships"><Relationship Id="rId1" Type="http://schemas.openxmlformats.org/officeDocument/2006/relationships/printerSettings" Target="../printerSettings/printerSettings177.bin"/></Relationships>
</file>

<file path=xl/worksheets/_rels/sheet178.xml.rels><?xml version="1.0" encoding="UTF-8" standalone="yes"?>
<Relationships xmlns="http://schemas.openxmlformats.org/package/2006/relationships"><Relationship Id="rId1" Type="http://schemas.openxmlformats.org/officeDocument/2006/relationships/printerSettings" Target="../printerSettings/printerSettings178.bin"/></Relationships>
</file>

<file path=xl/worksheets/_rels/sheet179.xml.rels><?xml version="1.0" encoding="UTF-8" standalone="yes"?>
<Relationships xmlns="http://schemas.openxmlformats.org/package/2006/relationships"><Relationship Id="rId1" Type="http://schemas.openxmlformats.org/officeDocument/2006/relationships/printerSettings" Target="../printerSettings/printerSettings179.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80.xml.rels><?xml version="1.0" encoding="UTF-8" standalone="yes"?>
<Relationships xmlns="http://schemas.openxmlformats.org/package/2006/relationships"><Relationship Id="rId1" Type="http://schemas.openxmlformats.org/officeDocument/2006/relationships/printerSettings" Target="../printerSettings/printerSettings180.bin"/></Relationships>
</file>

<file path=xl/worksheets/_rels/sheet181.xml.rels><?xml version="1.0" encoding="UTF-8" standalone="yes"?>
<Relationships xmlns="http://schemas.openxmlformats.org/package/2006/relationships"><Relationship Id="rId1" Type="http://schemas.openxmlformats.org/officeDocument/2006/relationships/printerSettings" Target="../printerSettings/printerSettings181.bin"/></Relationships>
</file>

<file path=xl/worksheets/_rels/sheet182.xml.rels><?xml version="1.0" encoding="UTF-8" standalone="yes"?>
<Relationships xmlns="http://schemas.openxmlformats.org/package/2006/relationships"><Relationship Id="rId1" Type="http://schemas.openxmlformats.org/officeDocument/2006/relationships/printerSettings" Target="../printerSettings/printerSettings182.bin"/></Relationships>
</file>

<file path=xl/worksheets/_rels/sheet183.xml.rels><?xml version="1.0" encoding="UTF-8" standalone="yes"?>
<Relationships xmlns="http://schemas.openxmlformats.org/package/2006/relationships"><Relationship Id="rId1" Type="http://schemas.openxmlformats.org/officeDocument/2006/relationships/printerSettings" Target="../printerSettings/printerSettings183.bin"/></Relationships>
</file>

<file path=xl/worksheets/_rels/sheet184.xml.rels><?xml version="1.0" encoding="UTF-8" standalone="yes"?>
<Relationships xmlns="http://schemas.openxmlformats.org/package/2006/relationships"><Relationship Id="rId1" Type="http://schemas.openxmlformats.org/officeDocument/2006/relationships/printerSettings" Target="../printerSettings/printerSettings184.bin"/></Relationships>
</file>

<file path=xl/worksheets/_rels/sheet185.xml.rels><?xml version="1.0" encoding="UTF-8" standalone="yes"?>
<Relationships xmlns="http://schemas.openxmlformats.org/package/2006/relationships"><Relationship Id="rId1" Type="http://schemas.openxmlformats.org/officeDocument/2006/relationships/printerSettings" Target="../printerSettings/printerSettings185.bin"/></Relationships>
</file>

<file path=xl/worksheets/_rels/sheet186.xml.rels><?xml version="1.0" encoding="UTF-8" standalone="yes"?>
<Relationships xmlns="http://schemas.openxmlformats.org/package/2006/relationships"><Relationship Id="rId1" Type="http://schemas.openxmlformats.org/officeDocument/2006/relationships/printerSettings" Target="../printerSettings/printerSettings186.bin"/></Relationships>
</file>

<file path=xl/worksheets/_rels/sheet187.xml.rels><?xml version="1.0" encoding="UTF-8" standalone="yes"?>
<Relationships xmlns="http://schemas.openxmlformats.org/package/2006/relationships"><Relationship Id="rId1" Type="http://schemas.openxmlformats.org/officeDocument/2006/relationships/printerSettings" Target="../printerSettings/printerSettings187.bin"/></Relationships>
</file>

<file path=xl/worksheets/_rels/sheet188.xml.rels><?xml version="1.0" encoding="UTF-8" standalone="yes"?>
<Relationships xmlns="http://schemas.openxmlformats.org/package/2006/relationships"><Relationship Id="rId1" Type="http://schemas.openxmlformats.org/officeDocument/2006/relationships/printerSettings" Target="../printerSettings/printerSettings188.bin"/></Relationships>
</file>

<file path=xl/worksheets/_rels/sheet189.xml.rels><?xml version="1.0" encoding="UTF-8" standalone="yes"?>
<Relationships xmlns="http://schemas.openxmlformats.org/package/2006/relationships"><Relationship Id="rId1" Type="http://schemas.openxmlformats.org/officeDocument/2006/relationships/printerSettings" Target="../printerSettings/printerSettings189.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190.xml.rels><?xml version="1.0" encoding="UTF-8" standalone="yes"?>
<Relationships xmlns="http://schemas.openxmlformats.org/package/2006/relationships"><Relationship Id="rId1" Type="http://schemas.openxmlformats.org/officeDocument/2006/relationships/printerSettings" Target="../printerSettings/printerSettings190.bin"/></Relationships>
</file>

<file path=xl/worksheets/_rels/sheet191.xml.rels><?xml version="1.0" encoding="UTF-8" standalone="yes"?>
<Relationships xmlns="http://schemas.openxmlformats.org/package/2006/relationships"><Relationship Id="rId1" Type="http://schemas.openxmlformats.org/officeDocument/2006/relationships/printerSettings" Target="../printerSettings/printerSettings191.bin"/></Relationships>
</file>

<file path=xl/worksheets/_rels/sheet192.xml.rels><?xml version="1.0" encoding="UTF-8" standalone="yes"?>
<Relationships xmlns="http://schemas.openxmlformats.org/package/2006/relationships"><Relationship Id="rId1" Type="http://schemas.openxmlformats.org/officeDocument/2006/relationships/printerSettings" Target="../printerSettings/printerSettings192.bin"/></Relationships>
</file>

<file path=xl/worksheets/_rels/sheet193.xml.rels><?xml version="1.0" encoding="UTF-8" standalone="yes"?>
<Relationships xmlns="http://schemas.openxmlformats.org/package/2006/relationships"><Relationship Id="rId1" Type="http://schemas.openxmlformats.org/officeDocument/2006/relationships/printerSettings" Target="../printerSettings/printerSettings193.bin"/></Relationships>
</file>

<file path=xl/worksheets/_rels/sheet194.xml.rels><?xml version="1.0" encoding="UTF-8" standalone="yes"?>
<Relationships xmlns="http://schemas.openxmlformats.org/package/2006/relationships"><Relationship Id="rId1" Type="http://schemas.openxmlformats.org/officeDocument/2006/relationships/printerSettings" Target="../printerSettings/printerSettings194.bin"/></Relationships>
</file>

<file path=xl/worksheets/_rels/sheet195.xml.rels><?xml version="1.0" encoding="UTF-8" standalone="yes"?>
<Relationships xmlns="http://schemas.openxmlformats.org/package/2006/relationships"><Relationship Id="rId1" Type="http://schemas.openxmlformats.org/officeDocument/2006/relationships/printerSettings" Target="../printerSettings/printerSettings195.bin"/></Relationships>
</file>

<file path=xl/worksheets/_rels/sheet196.xml.rels><?xml version="1.0" encoding="UTF-8" standalone="yes"?>
<Relationships xmlns="http://schemas.openxmlformats.org/package/2006/relationships"><Relationship Id="rId1" Type="http://schemas.openxmlformats.org/officeDocument/2006/relationships/printerSettings" Target="../printerSettings/printerSettings196.bin"/></Relationships>
</file>

<file path=xl/worksheets/_rels/sheet197.xml.rels><?xml version="1.0" encoding="UTF-8" standalone="yes"?>
<Relationships xmlns="http://schemas.openxmlformats.org/package/2006/relationships"><Relationship Id="rId1" Type="http://schemas.openxmlformats.org/officeDocument/2006/relationships/printerSettings" Target="../printerSettings/printerSettings197.bin"/></Relationships>
</file>

<file path=xl/worksheets/_rels/sheet198.xml.rels><?xml version="1.0" encoding="UTF-8" standalone="yes"?>
<Relationships xmlns="http://schemas.openxmlformats.org/package/2006/relationships"><Relationship Id="rId1" Type="http://schemas.openxmlformats.org/officeDocument/2006/relationships/printerSettings" Target="../printerSettings/printerSettings198.bin"/></Relationships>
</file>

<file path=xl/worksheets/_rels/sheet199.xml.rels><?xml version="1.0" encoding="UTF-8" standalone="yes"?>
<Relationships xmlns="http://schemas.openxmlformats.org/package/2006/relationships"><Relationship Id="rId1" Type="http://schemas.openxmlformats.org/officeDocument/2006/relationships/printerSettings" Target="../printerSettings/printerSettings19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00.xml.rels><?xml version="1.0" encoding="UTF-8" standalone="yes"?>
<Relationships xmlns="http://schemas.openxmlformats.org/package/2006/relationships"><Relationship Id="rId1" Type="http://schemas.openxmlformats.org/officeDocument/2006/relationships/printerSettings" Target="../printerSettings/printerSettings200.bin"/></Relationships>
</file>

<file path=xl/worksheets/_rels/sheet201.xml.rels><?xml version="1.0" encoding="UTF-8" standalone="yes"?>
<Relationships xmlns="http://schemas.openxmlformats.org/package/2006/relationships"><Relationship Id="rId1" Type="http://schemas.openxmlformats.org/officeDocument/2006/relationships/printerSettings" Target="../printerSettings/printerSettings201.bin"/></Relationships>
</file>

<file path=xl/worksheets/_rels/sheet202.xml.rels><?xml version="1.0" encoding="UTF-8" standalone="yes"?>
<Relationships xmlns="http://schemas.openxmlformats.org/package/2006/relationships"><Relationship Id="rId1" Type="http://schemas.openxmlformats.org/officeDocument/2006/relationships/printerSettings" Target="../printerSettings/printerSettings202.bin"/></Relationships>
</file>

<file path=xl/worksheets/_rels/sheet203.xml.rels><?xml version="1.0" encoding="UTF-8" standalone="yes"?>
<Relationships xmlns="http://schemas.openxmlformats.org/package/2006/relationships"><Relationship Id="rId1" Type="http://schemas.openxmlformats.org/officeDocument/2006/relationships/printerSettings" Target="../printerSettings/printerSettings203.bin"/></Relationships>
</file>

<file path=xl/worksheets/_rels/sheet204.xml.rels><?xml version="1.0" encoding="UTF-8" standalone="yes"?>
<Relationships xmlns="http://schemas.openxmlformats.org/package/2006/relationships"><Relationship Id="rId1" Type="http://schemas.openxmlformats.org/officeDocument/2006/relationships/printerSettings" Target="../printerSettings/printerSettings204.bin"/></Relationships>
</file>

<file path=xl/worksheets/_rels/sheet205.xml.rels><?xml version="1.0" encoding="UTF-8" standalone="yes"?>
<Relationships xmlns="http://schemas.openxmlformats.org/package/2006/relationships"><Relationship Id="rId1" Type="http://schemas.openxmlformats.org/officeDocument/2006/relationships/printerSettings" Target="../printerSettings/printerSettings205.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printerSettings" Target="../printerSettings/printerSettings35.bin"/><Relationship Id="rId1" Type="http://schemas.openxmlformats.org/officeDocument/2006/relationships/hyperlink" Target="http://www.canon.com/" TargetMode="Externa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printerSettings" Target="../printerSettings/printerSettings43.bin"/><Relationship Id="rId1" Type="http://schemas.openxmlformats.org/officeDocument/2006/relationships/hyperlink" Target="http://www.cat.com/" TargetMode="External"/></Relationships>
</file>

<file path=xl/worksheets/_rels/sheet44.xml.rels><?xml version="1.0" encoding="UTF-8" standalone="yes"?>
<Relationships xmlns="http://schemas.openxmlformats.org/package/2006/relationships"><Relationship Id="rId2" Type="http://schemas.openxmlformats.org/officeDocument/2006/relationships/printerSettings" Target="../printerSettings/printerSettings44.bin"/><Relationship Id="rId1" Type="http://schemas.openxmlformats.org/officeDocument/2006/relationships/hyperlink" Target="http://www.cat.com/" TargetMode="Externa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3" Type="http://schemas.openxmlformats.org/officeDocument/2006/relationships/printerSettings" Target="../printerSettings/printerSettings52.bin"/><Relationship Id="rId2" Type="http://schemas.openxmlformats.org/officeDocument/2006/relationships/hyperlink" Target="http://www.kenwood-electronics.co.uk/" TargetMode="External"/><Relationship Id="rId1" Type="http://schemas.openxmlformats.org/officeDocument/2006/relationships/hyperlink" Target="http://www.kenwood-electronics.co.uk/" TargetMode="External"/></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B1:O50"/>
  <sheetViews>
    <sheetView zoomScale="70" zoomScaleNormal="70" workbookViewId="0"/>
  </sheetViews>
  <sheetFormatPr defaultColWidth="9.21875" defaultRowHeight="13.8"/>
  <cols>
    <col min="1" max="1" width="2.21875" style="14" customWidth="1"/>
    <col min="2" max="16384" width="9.21875" style="14"/>
  </cols>
  <sheetData>
    <row r="1" spans="2:15" ht="14.4">
      <c r="B1" s="1"/>
      <c r="C1" s="1"/>
      <c r="D1" s="1"/>
      <c r="E1" s="1"/>
      <c r="F1" s="1"/>
      <c r="G1" s="1"/>
      <c r="H1" s="1"/>
      <c r="I1" s="1"/>
      <c r="J1" s="1"/>
      <c r="K1" s="1"/>
    </row>
    <row r="2" spans="2:15" ht="25.8">
      <c r="B2" s="138" t="s">
        <v>139</v>
      </c>
      <c r="C2" s="138"/>
      <c r="D2" s="138"/>
      <c r="E2" s="138"/>
      <c r="F2" s="138"/>
      <c r="G2" s="138"/>
      <c r="H2" s="138"/>
      <c r="I2" s="138"/>
      <c r="J2" s="138"/>
      <c r="K2" s="138"/>
    </row>
    <row r="3" spans="2:15" ht="14.4">
      <c r="B3" s="89"/>
      <c r="C3" s="89"/>
      <c r="D3" s="89"/>
      <c r="E3" s="89"/>
      <c r="F3" s="89"/>
      <c r="G3" s="89"/>
      <c r="H3" s="89"/>
      <c r="I3" s="89"/>
      <c r="J3" s="89"/>
      <c r="K3" s="89"/>
    </row>
    <row r="4" spans="2:15" ht="14.4">
      <c r="B4" s="1"/>
      <c r="C4" s="1"/>
      <c r="D4" s="1"/>
      <c r="E4" s="1"/>
      <c r="F4" s="1"/>
      <c r="G4" s="1"/>
      <c r="H4" s="1"/>
      <c r="I4" s="1"/>
      <c r="J4" s="1"/>
      <c r="K4" s="1"/>
    </row>
    <row r="5" spans="2:15" ht="14.4">
      <c r="B5" s="1"/>
      <c r="C5" s="1"/>
      <c r="D5" s="1"/>
      <c r="E5" s="1"/>
      <c r="F5" s="1"/>
      <c r="G5" s="1"/>
      <c r="H5" s="1"/>
      <c r="I5" s="1"/>
      <c r="J5" s="1"/>
      <c r="K5" s="1"/>
    </row>
    <row r="6" spans="2:15" ht="14.4">
      <c r="B6" s="1"/>
      <c r="C6" s="1"/>
      <c r="D6" s="1"/>
      <c r="E6" s="1"/>
      <c r="F6" s="1"/>
      <c r="G6" s="1"/>
      <c r="H6" s="1"/>
      <c r="I6" s="1"/>
      <c r="J6" s="1"/>
      <c r="K6" s="1"/>
    </row>
    <row r="7" spans="2:15" ht="14.4">
      <c r="B7" s="1"/>
      <c r="C7" s="1"/>
      <c r="D7" s="1"/>
      <c r="E7" s="1"/>
      <c r="F7" s="1"/>
      <c r="G7" s="1"/>
      <c r="H7" s="1"/>
      <c r="I7" s="1"/>
      <c r="J7" s="1"/>
      <c r="K7" s="1"/>
    </row>
    <row r="8" spans="2:15" ht="14.4">
      <c r="B8" s="1"/>
      <c r="C8" s="1"/>
      <c r="D8" s="1"/>
      <c r="E8" s="1"/>
      <c r="F8" s="1"/>
      <c r="G8" s="1"/>
      <c r="H8" s="1"/>
      <c r="I8" s="1"/>
      <c r="J8" s="1"/>
      <c r="K8" s="1"/>
    </row>
    <row r="9" spans="2:15" ht="14.4">
      <c r="B9" s="1"/>
      <c r="C9" s="1"/>
      <c r="D9" s="1"/>
      <c r="E9" s="1"/>
      <c r="F9" s="1"/>
      <c r="G9" s="1"/>
      <c r="H9" s="1"/>
      <c r="I9" s="1"/>
      <c r="J9" s="1"/>
      <c r="K9" s="1"/>
    </row>
    <row r="10" spans="2:15" ht="14.4">
      <c r="B10" s="1"/>
      <c r="C10" s="1"/>
      <c r="D10" s="1"/>
      <c r="E10" s="1"/>
      <c r="F10" s="1"/>
      <c r="G10" s="1"/>
      <c r="H10" s="1"/>
      <c r="I10" s="1"/>
      <c r="J10" s="1"/>
      <c r="K10" s="1"/>
    </row>
    <row r="11" spans="2:15" ht="14.4">
      <c r="B11" s="1"/>
      <c r="C11" s="1"/>
      <c r="D11" s="1"/>
      <c r="E11" s="1"/>
      <c r="F11" s="1"/>
      <c r="G11" s="1"/>
      <c r="H11" s="1"/>
      <c r="I11" s="1"/>
      <c r="J11" s="1"/>
      <c r="K11" s="1"/>
    </row>
    <row r="12" spans="2:15" ht="14.4">
      <c r="B12" s="1"/>
      <c r="C12" s="1"/>
      <c r="D12" s="1"/>
      <c r="E12" s="1"/>
      <c r="F12" s="1"/>
      <c r="G12" s="1"/>
      <c r="H12" s="1"/>
      <c r="I12" s="1"/>
      <c r="J12" s="1"/>
      <c r="K12" s="1"/>
    </row>
    <row r="13" spans="2:15" ht="14.4">
      <c r="B13" s="1"/>
      <c r="C13" s="1"/>
      <c r="D13" s="1"/>
      <c r="E13" s="1"/>
      <c r="F13" s="1"/>
      <c r="G13" s="1"/>
      <c r="H13" s="1"/>
      <c r="I13" s="1"/>
      <c r="J13" s="1"/>
      <c r="K13" s="1"/>
    </row>
    <row r="14" spans="2:15" ht="14.4">
      <c r="B14" s="1"/>
      <c r="C14" s="1"/>
      <c r="D14" s="1"/>
      <c r="E14" s="1"/>
      <c r="F14" s="1"/>
      <c r="G14" s="1"/>
      <c r="H14" s="1"/>
      <c r="I14" s="1"/>
      <c r="J14" s="1"/>
      <c r="K14" s="1"/>
      <c r="O14" s="15"/>
    </row>
    <row r="15" spans="2:15" ht="14.4">
      <c r="B15" s="1"/>
      <c r="C15" s="1"/>
      <c r="D15" s="1"/>
      <c r="E15" s="1"/>
      <c r="F15" s="1"/>
      <c r="G15" s="1"/>
      <c r="H15" s="1"/>
      <c r="I15" s="1"/>
      <c r="J15" s="1"/>
      <c r="K15" s="1"/>
    </row>
    <row r="16" spans="2:15" ht="23.4">
      <c r="B16" s="1"/>
      <c r="C16" s="1"/>
      <c r="D16" s="1"/>
      <c r="E16" s="1"/>
      <c r="F16" s="139"/>
      <c r="G16" s="139"/>
      <c r="H16" s="1"/>
      <c r="I16" s="1"/>
      <c r="J16" s="1"/>
      <c r="K16" s="1"/>
    </row>
    <row r="17" spans="2:11" ht="14.4">
      <c r="B17" s="1"/>
      <c r="C17" s="1"/>
      <c r="D17" s="1"/>
      <c r="E17" s="1"/>
      <c r="F17" s="1"/>
      <c r="G17" s="1"/>
      <c r="H17" s="1"/>
      <c r="I17" s="1"/>
      <c r="J17" s="1"/>
      <c r="K17" s="1"/>
    </row>
    <row r="18" spans="2:11" ht="14.4">
      <c r="B18" s="1"/>
      <c r="C18" s="1"/>
      <c r="D18" s="1"/>
      <c r="E18" s="1"/>
      <c r="F18" s="1"/>
      <c r="G18" s="1"/>
      <c r="H18" s="1"/>
      <c r="I18" s="1"/>
      <c r="J18" s="1"/>
      <c r="K18" s="1"/>
    </row>
    <row r="19" spans="2:11" ht="14.4">
      <c r="B19" s="1"/>
      <c r="C19" s="1"/>
      <c r="D19" s="1"/>
      <c r="E19" s="1"/>
      <c r="F19" s="1"/>
      <c r="G19" s="1"/>
      <c r="H19" s="1"/>
      <c r="I19" s="1"/>
      <c r="J19" s="1"/>
      <c r="K19" s="1"/>
    </row>
    <row r="20" spans="2:11" ht="100.5" customHeight="1">
      <c r="B20" s="140" t="s">
        <v>194</v>
      </c>
      <c r="C20" s="140"/>
      <c r="D20" s="140"/>
      <c r="E20" s="140"/>
      <c r="F20" s="140"/>
      <c r="G20" s="140"/>
      <c r="H20" s="140"/>
      <c r="I20" s="140"/>
      <c r="J20" s="140"/>
      <c r="K20" s="140"/>
    </row>
    <row r="21" spans="2:11" ht="14.4">
      <c r="B21" s="1"/>
      <c r="C21" s="1"/>
      <c r="D21" s="1"/>
      <c r="E21" s="1"/>
      <c r="F21" s="1"/>
      <c r="G21" s="1"/>
      <c r="H21" s="1"/>
      <c r="I21" s="1"/>
      <c r="J21" s="1"/>
      <c r="K21" s="1"/>
    </row>
    <row r="22" spans="2:11" ht="14.4">
      <c r="B22" s="1"/>
      <c r="C22" s="1"/>
      <c r="D22" s="1"/>
      <c r="E22" s="1"/>
      <c r="F22" s="1"/>
      <c r="G22" s="1"/>
      <c r="H22" s="1"/>
      <c r="I22" s="1"/>
      <c r="J22" s="1"/>
      <c r="K22" s="1"/>
    </row>
    <row r="23" spans="2:11" ht="14.4">
      <c r="B23" s="1"/>
      <c r="C23" s="1"/>
      <c r="D23" s="1"/>
      <c r="E23" s="1"/>
      <c r="F23" s="1"/>
      <c r="G23" s="1"/>
      <c r="H23" s="1"/>
      <c r="I23" s="1"/>
      <c r="J23" s="1"/>
      <c r="K23" s="1"/>
    </row>
    <row r="24" spans="2:11" ht="14.4">
      <c r="B24" s="1"/>
      <c r="C24" s="1"/>
      <c r="D24" s="1"/>
      <c r="E24" s="1"/>
      <c r="F24" s="1"/>
      <c r="G24" s="1"/>
      <c r="H24" s="1"/>
      <c r="I24" s="1"/>
      <c r="J24" s="1"/>
      <c r="K24" s="1"/>
    </row>
    <row r="25" spans="2:11" ht="25.8">
      <c r="B25" s="141" t="str">
        <f>'3. Country Data'!C2&amp;" "</f>
        <v xml:space="preserve"> </v>
      </c>
      <c r="C25" s="141"/>
      <c r="D25" s="141"/>
      <c r="E25" s="141"/>
      <c r="F25" s="141"/>
      <c r="G25" s="141"/>
      <c r="H25" s="141"/>
      <c r="I25" s="141"/>
      <c r="J25" s="141"/>
      <c r="K25" s="141"/>
    </row>
    <row r="26" spans="2:11" ht="14.4">
      <c r="B26" s="1"/>
      <c r="C26" s="1"/>
      <c r="D26" s="1"/>
      <c r="E26" s="1"/>
      <c r="F26" s="1"/>
      <c r="G26" s="1"/>
      <c r="H26" s="1"/>
      <c r="I26" s="1"/>
      <c r="J26" s="1"/>
      <c r="K26" s="1"/>
    </row>
    <row r="27" spans="2:11" ht="25.8">
      <c r="B27" s="141" t="str">
        <f>'3. Country Data'!C5&amp;" "</f>
        <v xml:space="preserve"> </v>
      </c>
      <c r="C27" s="141"/>
      <c r="D27" s="141"/>
      <c r="E27" s="141"/>
      <c r="F27" s="141"/>
      <c r="G27" s="141"/>
      <c r="H27" s="141"/>
      <c r="I27" s="141"/>
      <c r="J27" s="141"/>
      <c r="K27" s="141"/>
    </row>
    <row r="28" spans="2:11" ht="14.4">
      <c r="B28" s="1"/>
      <c r="C28" s="1"/>
      <c r="D28" s="1"/>
      <c r="E28" s="1"/>
      <c r="F28" s="1"/>
      <c r="G28" s="1"/>
      <c r="H28" s="1"/>
      <c r="I28" s="1"/>
      <c r="J28" s="1"/>
      <c r="K28" s="1"/>
    </row>
    <row r="29" spans="2:11" ht="14.4">
      <c r="B29" s="1"/>
      <c r="C29" s="1"/>
      <c r="D29" s="1"/>
      <c r="E29" s="1"/>
      <c r="F29" s="1"/>
      <c r="G29" s="1"/>
      <c r="H29" s="1"/>
      <c r="I29" s="1"/>
      <c r="J29" s="1"/>
      <c r="K29" s="1"/>
    </row>
    <row r="30" spans="2:11" ht="14.4">
      <c r="B30" s="1"/>
      <c r="C30" s="1"/>
      <c r="D30" s="1"/>
      <c r="E30" s="1"/>
      <c r="F30" s="1"/>
      <c r="G30" s="1"/>
      <c r="H30" s="1"/>
      <c r="I30" s="1"/>
      <c r="J30" s="1"/>
      <c r="K30" s="1"/>
    </row>
    <row r="31" spans="2:11" ht="14.4">
      <c r="B31" s="1"/>
      <c r="C31" s="1"/>
      <c r="D31" s="1"/>
      <c r="E31" s="1"/>
      <c r="F31" s="1"/>
      <c r="G31" s="1"/>
      <c r="H31" s="1"/>
      <c r="I31" s="1"/>
      <c r="J31" s="1"/>
      <c r="K31" s="1"/>
    </row>
    <row r="32" spans="2:11" ht="14.4">
      <c r="B32" s="1"/>
      <c r="C32" s="1"/>
      <c r="D32" s="1"/>
      <c r="E32" s="1"/>
      <c r="F32" s="1"/>
      <c r="G32" s="1"/>
      <c r="H32" s="1"/>
      <c r="I32" s="1"/>
      <c r="J32" s="1"/>
      <c r="K32" s="1"/>
    </row>
    <row r="33" spans="2:11" ht="14.4">
      <c r="B33" s="1"/>
      <c r="C33" s="1"/>
      <c r="D33" s="1"/>
      <c r="E33" s="1"/>
      <c r="F33" s="1"/>
      <c r="G33" s="1"/>
      <c r="H33" s="1"/>
      <c r="I33" s="1"/>
      <c r="J33" s="1"/>
      <c r="K33" s="1"/>
    </row>
    <row r="34" spans="2:11" ht="14.4">
      <c r="B34" s="1"/>
      <c r="C34" s="1"/>
      <c r="D34" s="1"/>
      <c r="E34" s="1"/>
      <c r="F34" s="1"/>
      <c r="G34" s="1"/>
      <c r="H34" s="1"/>
      <c r="I34" s="1"/>
      <c r="J34" s="1"/>
      <c r="K34" s="1"/>
    </row>
    <row r="35" spans="2:11" ht="14.4">
      <c r="B35" s="1"/>
      <c r="C35" s="1"/>
      <c r="D35" s="1"/>
      <c r="E35" s="1"/>
      <c r="F35" s="1"/>
      <c r="G35" s="1"/>
      <c r="H35" s="1"/>
      <c r="I35" s="1"/>
      <c r="J35" s="1"/>
      <c r="K35" s="1"/>
    </row>
    <row r="36" spans="2:11" ht="14.4">
      <c r="B36" s="1"/>
      <c r="C36" s="1"/>
      <c r="D36" s="1"/>
      <c r="E36" s="1"/>
      <c r="F36" s="1"/>
      <c r="G36" s="1"/>
      <c r="H36" s="1"/>
      <c r="I36" s="1"/>
      <c r="J36" s="1"/>
      <c r="K36" s="1"/>
    </row>
    <row r="37" spans="2:11" ht="14.4">
      <c r="B37" s="1"/>
      <c r="C37" s="1"/>
      <c r="D37" s="1"/>
      <c r="E37" s="1"/>
      <c r="F37" s="1"/>
      <c r="G37" s="1"/>
      <c r="H37" s="1"/>
      <c r="I37" s="1"/>
      <c r="J37" s="1"/>
      <c r="K37" s="1"/>
    </row>
    <row r="38" spans="2:11" ht="25.8">
      <c r="B38" s="142" t="s">
        <v>140</v>
      </c>
      <c r="C38" s="142"/>
      <c r="D38" s="142"/>
      <c r="E38" s="142"/>
      <c r="F38" s="142"/>
      <c r="G38" s="142"/>
      <c r="H38" s="142"/>
      <c r="I38" s="142"/>
      <c r="J38" s="142"/>
      <c r="K38" s="142"/>
    </row>
    <row r="39" spans="2:11" ht="16.5" customHeight="1">
      <c r="B39" s="90"/>
      <c r="C39" s="90"/>
      <c r="D39" s="90"/>
      <c r="E39" s="90"/>
      <c r="F39" s="90"/>
      <c r="G39" s="90"/>
      <c r="H39" s="90"/>
      <c r="I39" s="90"/>
      <c r="J39" s="90"/>
      <c r="K39" s="90"/>
    </row>
    <row r="40" spans="2:11" ht="14.4">
      <c r="B40" s="1"/>
      <c r="C40" s="1"/>
      <c r="D40" s="1"/>
      <c r="E40" s="1"/>
      <c r="F40" s="1"/>
      <c r="G40" s="1"/>
      <c r="H40" s="1"/>
      <c r="I40" s="1"/>
      <c r="J40" s="1"/>
      <c r="K40" s="1"/>
    </row>
    <row r="41" spans="2:11" ht="14.4">
      <c r="B41" s="1"/>
      <c r="C41" s="1"/>
      <c r="D41" s="1"/>
      <c r="E41" s="1"/>
      <c r="F41" s="1"/>
      <c r="G41" s="1"/>
      <c r="H41" s="1"/>
      <c r="I41" s="1"/>
      <c r="J41" s="1"/>
      <c r="K41" s="1"/>
    </row>
    <row r="42" spans="2:11" ht="14.4">
      <c r="B42" s="91"/>
      <c r="C42" s="91"/>
      <c r="D42" s="91"/>
      <c r="E42" s="91"/>
      <c r="F42" s="91"/>
      <c r="G42" s="91"/>
      <c r="H42" s="91"/>
      <c r="I42" s="91"/>
      <c r="J42" s="91"/>
      <c r="K42" s="91"/>
    </row>
    <row r="43" spans="2:11" ht="14.4">
      <c r="B43" s="91"/>
      <c r="C43" s="91"/>
      <c r="D43" s="91"/>
      <c r="E43" s="91"/>
      <c r="F43" s="91"/>
      <c r="G43" s="91"/>
      <c r="H43" s="91"/>
      <c r="I43" s="91"/>
      <c r="J43" s="91"/>
      <c r="K43" s="91"/>
    </row>
    <row r="44" spans="2:11" ht="12.75" customHeight="1">
      <c r="B44" s="91"/>
      <c r="C44" s="91"/>
      <c r="D44" s="91"/>
      <c r="E44" s="91"/>
      <c r="F44" s="91"/>
      <c r="G44" s="91"/>
      <c r="H44" s="91"/>
      <c r="I44" s="91"/>
      <c r="J44" s="91"/>
      <c r="K44" s="91"/>
    </row>
    <row r="45" spans="2:11" ht="12.75" customHeight="1">
      <c r="B45" s="91"/>
      <c r="C45" s="91"/>
      <c r="D45" s="91"/>
      <c r="E45" s="91"/>
      <c r="F45" s="91"/>
      <c r="G45" s="91"/>
      <c r="H45" s="91"/>
      <c r="I45" s="91"/>
      <c r="J45" s="91"/>
      <c r="K45" s="91"/>
    </row>
    <row r="46" spans="2:11" ht="14.4">
      <c r="B46" s="91"/>
      <c r="C46" s="91"/>
      <c r="D46" s="91"/>
      <c r="E46" s="91"/>
      <c r="F46" s="91"/>
      <c r="G46" s="91"/>
      <c r="H46" s="91"/>
      <c r="I46" s="91"/>
      <c r="J46" s="91"/>
      <c r="K46" s="91"/>
    </row>
    <row r="47" spans="2:11" ht="14.4">
      <c r="B47" s="91"/>
      <c r="C47" s="91"/>
      <c r="D47" s="91"/>
      <c r="E47" s="91"/>
      <c r="F47" s="91"/>
      <c r="G47" s="91"/>
      <c r="H47" s="91"/>
      <c r="I47" s="91"/>
      <c r="J47" s="91"/>
      <c r="K47" s="91"/>
    </row>
    <row r="48" spans="2:11" ht="14.4">
      <c r="B48" s="91"/>
      <c r="C48" s="91"/>
      <c r="D48" s="91"/>
      <c r="E48" s="91"/>
      <c r="F48" s="91"/>
      <c r="G48" s="91"/>
      <c r="H48" s="91"/>
      <c r="I48" s="91"/>
      <c r="J48" s="91"/>
      <c r="K48" s="91"/>
    </row>
    <row r="49" spans="2:11" ht="14.4">
      <c r="B49" s="91"/>
      <c r="C49" s="91"/>
      <c r="D49" s="91"/>
      <c r="E49" s="91"/>
      <c r="F49" s="91"/>
      <c r="G49" s="91"/>
      <c r="H49" s="91"/>
      <c r="I49" s="91"/>
      <c r="J49" s="91"/>
      <c r="K49" s="91"/>
    </row>
    <row r="50" spans="2:11" ht="14.4">
      <c r="B50" s="91"/>
      <c r="C50" s="91"/>
      <c r="D50" s="91"/>
      <c r="E50" s="91"/>
      <c r="F50" s="91"/>
      <c r="G50" s="91"/>
      <c r="H50" s="91"/>
      <c r="I50" s="91"/>
      <c r="J50" s="91"/>
      <c r="K50" s="91"/>
    </row>
  </sheetData>
  <sheetProtection algorithmName="SHA-512" hashValue="pL3Q3K6FRClrV07gEeYYA4gp8vY+8RssKWtg/je8W7yWaMAncGMOqWYPYeIhyTKdAeRIAaDVBM2gAClcjb7VWA==" saltValue="ooksIMlExq7NBW3xt0+kXw==" spinCount="100000" sheet="1" objects="1" scenarios="1"/>
  <dataConsolidate/>
  <mergeCells count="6">
    <mergeCell ref="B2:K2"/>
    <mergeCell ref="F16:G16"/>
    <mergeCell ref="B20:K20"/>
    <mergeCell ref="B25:K25"/>
    <mergeCell ref="B38:K38"/>
    <mergeCell ref="B27:K27"/>
  </mergeCells>
  <printOptions horizontalCentered="1" verticalCentered="1"/>
  <pageMargins left="0.7" right="0.7" top="0.75" bottom="0.75" header="0.3" footer="0.3"/>
  <pageSetup scale="81" orientation="portrait" r:id="rId1"/>
  <headerFooter>
    <oddFooter>&amp;R_x000D_&amp;1#&amp;"Calibri"&amp;10&amp;K000000 Confidential</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pageSetUpPr fitToPage="1"/>
  </sheetPr>
  <dimension ref="B1:E51"/>
  <sheetViews>
    <sheetView zoomScale="70" zoomScaleNormal="70" workbookViewId="0">
      <selection activeCell="A48" sqref="A48:XFD49"/>
    </sheetView>
  </sheetViews>
  <sheetFormatPr defaultColWidth="9.21875" defaultRowHeight="14.4"/>
  <cols>
    <col min="1" max="1" width="2.77734375" style="20" customWidth="1"/>
    <col min="2" max="4" width="40.5546875" style="20" customWidth="1"/>
    <col min="5" max="5" width="54.21875" style="20" customWidth="1"/>
    <col min="6" max="16384" width="9.21875" style="20"/>
  </cols>
  <sheetData>
    <row r="1" spans="2:5" ht="15" thickBot="1">
      <c r="B1" s="19" t="s">
        <v>152</v>
      </c>
      <c r="C1" s="20">
        <v>7</v>
      </c>
      <c r="E1" s="11" t="s">
        <v>1275</v>
      </c>
    </row>
    <row r="2" spans="2:5">
      <c r="B2" s="21" t="s">
        <v>0</v>
      </c>
      <c r="C2" s="194" t="str">
        <f>VLOOKUP(C3,'1. Index'!$B$7:$C$212,2,0)</f>
        <v>Fabricated metal products, except machinery and equipment</v>
      </c>
      <c r="D2" s="194"/>
    </row>
    <row r="3" spans="2:5" ht="15" thickBot="1">
      <c r="B3" s="22" t="s">
        <v>1</v>
      </c>
      <c r="C3" s="193" t="str">
        <f>LEFT(C5,10)</f>
        <v>15.01.11.1</v>
      </c>
      <c r="D3" s="194"/>
    </row>
    <row r="4" spans="2:5" ht="15" thickBot="1">
      <c r="B4" s="23"/>
    </row>
    <row r="5" spans="2:5" ht="15" customHeight="1">
      <c r="B5" s="24" t="s">
        <v>2</v>
      </c>
      <c r="C5" s="203" t="str" cm="1">
        <f t="array" ref="C5">INDEX('1. Index'!$B$8:$E$212,C1,1)</f>
        <v>15.01.11.1.01.080</v>
      </c>
      <c r="D5" s="204"/>
      <c r="E5" s="195" t="s">
        <v>3</v>
      </c>
    </row>
    <row r="6" spans="2:5" ht="15" customHeight="1" thickBot="1">
      <c r="B6" s="25" t="s">
        <v>4</v>
      </c>
      <c r="C6" s="205" t="str" cm="1">
        <f t="array" ref="C6">INDEX('1. Index'!$B$8:$E$212,C1,2)</f>
        <v>Extension ladder - Unspecified</v>
      </c>
      <c r="D6" s="206"/>
      <c r="E6" s="196"/>
    </row>
    <row r="7" spans="2:5" ht="16.5" customHeight="1" thickBot="1">
      <c r="B7" s="26"/>
      <c r="C7" s="197" t="s">
        <v>24</v>
      </c>
      <c r="D7" s="198"/>
      <c r="E7" s="13" t="s">
        <v>5</v>
      </c>
    </row>
    <row r="8" spans="2:5">
      <c r="B8" s="27" t="s">
        <v>6</v>
      </c>
      <c r="C8" s="199" t="str" cm="1">
        <f t="array" ref="C8">INDEX('1. Index'!$B$8:$E$212,C1,3)</f>
        <v>Unspecified</v>
      </c>
      <c r="D8" s="200"/>
      <c r="E8" s="28"/>
    </row>
    <row r="9" spans="2:5" ht="15" thickBot="1">
      <c r="B9" s="29" t="s">
        <v>7</v>
      </c>
      <c r="C9" s="201" t="str" cm="1">
        <f t="array" ref="C9">INDEX('1. Index'!$B$8:$E$212,C1,4)</f>
        <v>Unspecified</v>
      </c>
      <c r="D9" s="202"/>
      <c r="E9" s="30"/>
    </row>
    <row r="10" spans="2:5" ht="18" customHeight="1" thickBot="1">
      <c r="B10" s="31"/>
      <c r="C10" s="32" t="s">
        <v>8</v>
      </c>
      <c r="D10" s="32" t="s">
        <v>9</v>
      </c>
      <c r="E10" s="13" t="s">
        <v>5</v>
      </c>
    </row>
    <row r="11" spans="2:5" ht="15" customHeight="1">
      <c r="B11" s="33" t="s">
        <v>1316</v>
      </c>
      <c r="C11" s="66" t="s">
        <v>1917</v>
      </c>
      <c r="D11" s="67" t="s">
        <v>1918</v>
      </c>
      <c r="E11" s="35"/>
    </row>
    <row r="12" spans="2:5" ht="15" customHeight="1">
      <c r="B12" s="36" t="s">
        <v>1327</v>
      </c>
      <c r="C12" s="37" t="s">
        <v>1919</v>
      </c>
      <c r="D12" s="38" t="s">
        <v>1920</v>
      </c>
      <c r="E12" s="39"/>
    </row>
    <row r="13" spans="2:5" ht="15" customHeight="1">
      <c r="B13" s="36" t="s">
        <v>1328</v>
      </c>
      <c r="C13" s="37" t="s">
        <v>1921</v>
      </c>
      <c r="D13" s="38" t="s">
        <v>1922</v>
      </c>
      <c r="E13" s="39"/>
    </row>
    <row r="14" spans="2:5" ht="15" customHeight="1">
      <c r="B14" s="36" t="s">
        <v>1329</v>
      </c>
      <c r="C14" s="37" t="s">
        <v>1923</v>
      </c>
      <c r="D14" s="38" t="s">
        <v>1924</v>
      </c>
      <c r="E14" s="39"/>
    </row>
    <row r="15" spans="2:5" ht="15" customHeight="1">
      <c r="B15" s="36" t="s">
        <v>1330</v>
      </c>
      <c r="C15" s="37" t="s">
        <v>1925</v>
      </c>
      <c r="D15" s="38" t="s">
        <v>1926</v>
      </c>
      <c r="E15" s="39"/>
    </row>
    <row r="16" spans="2:5" ht="15" customHeight="1">
      <c r="B16" s="36" t="s">
        <v>1338</v>
      </c>
      <c r="C16" s="55" t="s">
        <v>1987</v>
      </c>
      <c r="D16" s="56" t="s">
        <v>1987</v>
      </c>
      <c r="E16" s="39"/>
    </row>
    <row r="17" spans="2:5" ht="15" customHeight="1">
      <c r="B17" s="36" t="s">
        <v>281</v>
      </c>
      <c r="C17" s="37" t="s">
        <v>1919</v>
      </c>
      <c r="D17" s="38" t="s">
        <v>1920</v>
      </c>
      <c r="E17" s="39"/>
    </row>
    <row r="18" spans="2:5" ht="15" customHeight="1">
      <c r="B18" s="36"/>
      <c r="C18" s="37"/>
      <c r="D18" s="38"/>
      <c r="E18" s="39"/>
    </row>
    <row r="19" spans="2:5" ht="15" customHeight="1">
      <c r="B19" s="36"/>
      <c r="C19" s="37"/>
      <c r="D19" s="38"/>
      <c r="E19" s="39"/>
    </row>
    <row r="20" spans="2:5" ht="15" customHeight="1">
      <c r="B20" s="36"/>
      <c r="C20" s="37"/>
      <c r="D20" s="38"/>
      <c r="E20" s="39"/>
    </row>
    <row r="21" spans="2:5" ht="15" customHeight="1">
      <c r="B21" s="36"/>
      <c r="C21" s="37"/>
      <c r="D21" s="38"/>
      <c r="E21" s="39"/>
    </row>
    <row r="22" spans="2:5" ht="15" customHeight="1">
      <c r="B22" s="36"/>
      <c r="C22" s="37"/>
      <c r="D22" s="38"/>
      <c r="E22" s="39"/>
    </row>
    <row r="23" spans="2:5" ht="15" customHeight="1">
      <c r="B23" s="36"/>
      <c r="C23" s="37"/>
      <c r="D23" s="38"/>
      <c r="E23" s="39"/>
    </row>
    <row r="24" spans="2:5" ht="15" customHeight="1">
      <c r="B24" s="36"/>
      <c r="C24" s="37"/>
      <c r="D24" s="38"/>
      <c r="E24" s="39"/>
    </row>
    <row r="25" spans="2:5" ht="15" customHeight="1">
      <c r="B25" s="36"/>
      <c r="C25" s="37"/>
      <c r="D25" s="38"/>
      <c r="E25" s="39"/>
    </row>
    <row r="26" spans="2:5" ht="15" customHeight="1">
      <c r="B26" s="36"/>
      <c r="C26" s="37"/>
      <c r="D26" s="38"/>
      <c r="E26" s="39"/>
    </row>
    <row r="27" spans="2:5" ht="15" customHeight="1">
      <c r="B27" s="36"/>
      <c r="C27" s="37"/>
      <c r="D27" s="38"/>
      <c r="E27" s="39"/>
    </row>
    <row r="28" spans="2:5" ht="15" customHeight="1">
      <c r="B28" s="36"/>
      <c r="C28" s="37"/>
      <c r="D28" s="38"/>
      <c r="E28" s="39"/>
    </row>
    <row r="29" spans="2:5" ht="15" customHeight="1">
      <c r="B29" s="36"/>
      <c r="C29" s="37"/>
      <c r="D29" s="38"/>
      <c r="E29" s="39"/>
    </row>
    <row r="30" spans="2:5" ht="15" customHeight="1">
      <c r="B30" s="36"/>
      <c r="C30" s="37"/>
      <c r="D30" s="38"/>
      <c r="E30" s="39"/>
    </row>
    <row r="31" spans="2:5" ht="15" customHeight="1">
      <c r="B31" s="36"/>
      <c r="C31" s="37"/>
      <c r="D31" s="38"/>
      <c r="E31" s="39"/>
    </row>
    <row r="32" spans="2:5" ht="15" customHeight="1">
      <c r="B32" s="36"/>
      <c r="C32" s="37"/>
      <c r="D32" s="38"/>
      <c r="E32" s="39"/>
    </row>
    <row r="33" spans="2:5" ht="15" customHeight="1">
      <c r="B33" s="36"/>
      <c r="C33" s="37"/>
      <c r="D33" s="38"/>
      <c r="E33" s="39"/>
    </row>
    <row r="34" spans="2:5" ht="15" customHeight="1">
      <c r="B34" s="36" t="s">
        <v>279</v>
      </c>
      <c r="C34" s="37" t="s">
        <v>1428</v>
      </c>
      <c r="D34" s="38" t="s">
        <v>1429</v>
      </c>
      <c r="E34" s="39"/>
    </row>
    <row r="35" spans="2:5" ht="15" customHeight="1">
      <c r="B35" s="36" t="s">
        <v>10</v>
      </c>
      <c r="C35" s="37" t="s">
        <v>60</v>
      </c>
      <c r="D35" s="38" t="s">
        <v>60</v>
      </c>
      <c r="E35" s="39"/>
    </row>
    <row r="36" spans="2:5" ht="15" customHeight="1" thickBot="1">
      <c r="B36" s="36" t="s">
        <v>11</v>
      </c>
      <c r="C36" s="37" t="s">
        <v>61</v>
      </c>
      <c r="D36" s="41" t="s">
        <v>61</v>
      </c>
      <c r="E36" s="80"/>
    </row>
    <row r="37" spans="2:5" ht="16.5" customHeight="1" thickBot="1">
      <c r="B37" s="197" t="s">
        <v>12</v>
      </c>
      <c r="C37" s="207"/>
      <c r="D37" s="198"/>
      <c r="E37" s="13" t="s">
        <v>5</v>
      </c>
    </row>
    <row r="38" spans="2:5" ht="15" customHeight="1">
      <c r="B38" s="208" t="s">
        <v>13</v>
      </c>
      <c r="C38" s="209"/>
      <c r="D38" s="210"/>
      <c r="E38" s="35"/>
    </row>
    <row r="39" spans="2:5" ht="15" customHeight="1">
      <c r="B39" s="180" t="s">
        <v>141</v>
      </c>
      <c r="C39" s="181"/>
      <c r="D39" s="182"/>
      <c r="E39" s="39"/>
    </row>
    <row r="40" spans="2:5" ht="15" customHeight="1">
      <c r="B40" s="180" t="s">
        <v>14</v>
      </c>
      <c r="C40" s="181"/>
      <c r="D40" s="182"/>
      <c r="E40" s="42"/>
    </row>
    <row r="41" spans="2:5" ht="15" customHeight="1">
      <c r="B41" s="180" t="s">
        <v>15</v>
      </c>
      <c r="C41" s="181"/>
      <c r="D41" s="182"/>
      <c r="E41" s="42"/>
    </row>
    <row r="42" spans="2:5" ht="15" customHeight="1">
      <c r="B42" s="188" t="s">
        <v>221</v>
      </c>
      <c r="C42" s="189"/>
      <c r="D42" s="190"/>
      <c r="E42" s="42"/>
    </row>
    <row r="43" spans="2:5" ht="15" customHeight="1">
      <c r="B43" s="219" t="s">
        <v>208</v>
      </c>
      <c r="C43" s="220"/>
      <c r="D43" s="221"/>
      <c r="E43" s="43"/>
    </row>
    <row r="44" spans="2:5" ht="15" customHeight="1" thickBot="1">
      <c r="B44" s="213" t="s">
        <v>206</v>
      </c>
      <c r="C44" s="214"/>
      <c r="D44" s="215"/>
      <c r="E44" s="44"/>
    </row>
    <row r="45" spans="2:5" ht="15" customHeight="1" thickBot="1">
      <c r="B45" s="216" t="s">
        <v>207</v>
      </c>
      <c r="C45" s="217"/>
      <c r="D45" s="218"/>
      <c r="E45" s="45">
        <f>(E38+E40+E41+E42+E44)-(E43*E38)</f>
        <v>0</v>
      </c>
    </row>
    <row r="46" spans="2:5" ht="21" customHeight="1" thickBot="1">
      <c r="B46" s="222" t="s">
        <v>209</v>
      </c>
      <c r="C46" s="223"/>
      <c r="D46" s="223"/>
      <c r="E46" s="18" t="s">
        <v>17</v>
      </c>
    </row>
    <row r="47" spans="2:5" s="48" customFormat="1" ht="15" thickBot="1">
      <c r="B47" s="186" t="s">
        <v>383</v>
      </c>
      <c r="C47" s="187"/>
      <c r="D47" s="187"/>
      <c r="E47" s="47"/>
    </row>
    <row r="48" spans="2:5" ht="21.6" thickBot="1">
      <c r="B48" s="176" t="s">
        <v>1305</v>
      </c>
      <c r="C48" s="177"/>
      <c r="D48" s="177"/>
      <c r="E48" s="13" t="s">
        <v>1305</v>
      </c>
    </row>
    <row r="49" spans="2:5" ht="15" customHeight="1" thickBot="1">
      <c r="B49" s="178" t="s">
        <v>18</v>
      </c>
      <c r="C49" s="179"/>
      <c r="D49" s="179"/>
      <c r="E49" s="46"/>
    </row>
    <row r="50" spans="2:5">
      <c r="B50" s="212"/>
      <c r="C50" s="212"/>
      <c r="D50" s="212"/>
    </row>
    <row r="51" spans="2:5">
      <c r="B51" s="212"/>
      <c r="C51" s="212"/>
      <c r="D51" s="212"/>
    </row>
  </sheetData>
  <sheetProtection algorithmName="SHA-512" hashValue="VQxqSfnZIYUnsfvn0s0+m+GhNQNcwmxVDtCsPcoffPQZdqANxkIu/E8OIjXWRMBEvGhTEohFs8jaJ8Jo5IkbSg==" saltValue="1WCQ7jgbX//MD9XzfhFCNA==" spinCount="100000" sheet="1" objects="1" scenarios="1"/>
  <mergeCells count="23">
    <mergeCell ref="B43:D43"/>
    <mergeCell ref="B48:D48"/>
    <mergeCell ref="B49:D49"/>
    <mergeCell ref="B37:D37"/>
    <mergeCell ref="B38:D38"/>
    <mergeCell ref="B39:D39"/>
    <mergeCell ref="B40:D40"/>
    <mergeCell ref="B41:D41"/>
    <mergeCell ref="B42:D42"/>
    <mergeCell ref="B46:D46"/>
    <mergeCell ref="C9:D9"/>
    <mergeCell ref="C2:D2"/>
    <mergeCell ref="C3:D3"/>
    <mergeCell ref="E5:E6"/>
    <mergeCell ref="C7:D7"/>
    <mergeCell ref="C8:D8"/>
    <mergeCell ref="C5:D5"/>
    <mergeCell ref="C6:D6"/>
    <mergeCell ref="B50:D50"/>
    <mergeCell ref="B51:D51"/>
    <mergeCell ref="B44:D44"/>
    <mergeCell ref="B45:D45"/>
    <mergeCell ref="B47:D47"/>
  </mergeCells>
  <hyperlinks>
    <hyperlink ref="B1" location="'1. Index'!A1" display="Go To Index" xr:uid="{3E98C41F-CF98-495D-95F9-8F0CE4C7C0A2}"/>
    <hyperlink ref="E1" location="'4. Database'!A1" display="Go To Database" xr:uid="{4DABA4BF-7DD2-4927-BBB6-6F794A9FA09D}"/>
  </hyperlinks>
  <pageMargins left="0.7" right="0.7" top="0.75" bottom="0.75" header="0.3" footer="0.3"/>
  <pageSetup scale="63" orientation="landscape" r:id="rId1"/>
  <headerFooter>
    <oddFooter>&amp;R_x000D_&amp;1#&amp;"Calibri"&amp;10&amp;K000000 Confidential</oddFooter>
  </headerFooter>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codeName="Sheet20">
    <pageSetUpPr fitToPage="1"/>
  </sheetPr>
  <dimension ref="B1:E51"/>
  <sheetViews>
    <sheetView zoomScale="70" zoomScaleNormal="70" workbookViewId="0">
      <selection activeCell="A48" sqref="A48:XFD49"/>
    </sheetView>
  </sheetViews>
  <sheetFormatPr defaultColWidth="9.21875" defaultRowHeight="14.4"/>
  <cols>
    <col min="1" max="1" width="2.77734375" style="20" customWidth="1"/>
    <col min="2" max="4" width="40.5546875" style="20" customWidth="1"/>
    <col min="5" max="5" width="54.21875" style="20" customWidth="1"/>
    <col min="6" max="16384" width="9.21875" style="20"/>
  </cols>
  <sheetData>
    <row r="1" spans="2:5" ht="15" thickBot="1">
      <c r="B1" s="19" t="s">
        <v>152</v>
      </c>
      <c r="C1" s="20">
        <v>106</v>
      </c>
      <c r="E1" s="11" t="s">
        <v>1275</v>
      </c>
    </row>
    <row r="2" spans="2:5">
      <c r="B2" s="21" t="s">
        <v>0</v>
      </c>
      <c r="C2" s="194" t="str">
        <f>VLOOKUP(C3,'1. Index'!$B$7:$C$212,2,0)</f>
        <v>General purpose machinery</v>
      </c>
      <c r="D2" s="194"/>
    </row>
    <row r="3" spans="2:5" ht="15" thickBot="1">
      <c r="B3" s="22" t="s">
        <v>1</v>
      </c>
      <c r="C3" s="193" t="str">
        <f>LEFT(C5,10)</f>
        <v>15.01.11.5</v>
      </c>
      <c r="D3" s="194"/>
    </row>
    <row r="4" spans="2:5" ht="15" thickBot="1">
      <c r="B4" s="23"/>
    </row>
    <row r="5" spans="2:5" ht="15" customHeight="1">
      <c r="B5" s="24" t="s">
        <v>2</v>
      </c>
      <c r="C5" s="203" t="str" cm="1">
        <f t="array" ref="C5">INDEX('1. Index'!$B$8:$E$212,C1,1)</f>
        <v>15.01.11.5.01.210</v>
      </c>
      <c r="D5" s="204"/>
      <c r="E5" s="195" t="s">
        <v>3</v>
      </c>
    </row>
    <row r="6" spans="2:5" ht="15" customHeight="1" thickBot="1">
      <c r="B6" s="25" t="s">
        <v>4</v>
      </c>
      <c r="C6" s="205" t="str" cm="1">
        <f t="array" ref="C6">INDEX('1. Index'!$B$8:$E$212,C1,2)</f>
        <v>Air-conditioning system - Unspecified</v>
      </c>
      <c r="D6" s="206"/>
      <c r="E6" s="196"/>
    </row>
    <row r="7" spans="2:5" ht="16.5" customHeight="1" thickBot="1">
      <c r="B7" s="26"/>
      <c r="C7" s="197" t="s">
        <v>24</v>
      </c>
      <c r="D7" s="198"/>
      <c r="E7" s="13" t="s">
        <v>5</v>
      </c>
    </row>
    <row r="8" spans="2:5">
      <c r="B8" s="27" t="s">
        <v>6</v>
      </c>
      <c r="C8" s="199" t="str" cm="1">
        <f t="array" ref="C8">INDEX('1. Index'!$B$8:$E$212,C1,3)</f>
        <v>Unspecified</v>
      </c>
      <c r="D8" s="200"/>
      <c r="E8" s="28"/>
    </row>
    <row r="9" spans="2:5" ht="15" thickBot="1">
      <c r="B9" s="29" t="s">
        <v>7</v>
      </c>
      <c r="C9" s="201" t="str" cm="1">
        <f t="array" ref="C9">INDEX('1. Index'!$B$8:$E$212,C1,4)</f>
        <v>Unspecified</v>
      </c>
      <c r="D9" s="202"/>
      <c r="E9" s="30"/>
    </row>
    <row r="10" spans="2:5" ht="18" customHeight="1" thickBot="1">
      <c r="B10" s="31"/>
      <c r="C10" s="32" t="s">
        <v>8</v>
      </c>
      <c r="D10" s="32" t="s">
        <v>9</v>
      </c>
      <c r="E10" s="13" t="s">
        <v>5</v>
      </c>
    </row>
    <row r="11" spans="2:5" ht="15" customHeight="1">
      <c r="B11" s="57" t="s">
        <v>2801</v>
      </c>
      <c r="C11" s="82" t="s">
        <v>216</v>
      </c>
      <c r="D11" s="67" t="s">
        <v>1882</v>
      </c>
      <c r="E11" s="35"/>
    </row>
    <row r="12" spans="2:5" ht="15" customHeight="1">
      <c r="B12" s="36" t="s">
        <v>437</v>
      </c>
      <c r="C12" s="37" t="s">
        <v>216</v>
      </c>
      <c r="D12" s="38" t="s">
        <v>1882</v>
      </c>
      <c r="E12" s="39"/>
    </row>
    <row r="13" spans="2:5" ht="15" customHeight="1">
      <c r="B13" s="36" t="s">
        <v>330</v>
      </c>
      <c r="C13" s="37" t="s">
        <v>1599</v>
      </c>
      <c r="D13" s="38" t="s">
        <v>2814</v>
      </c>
      <c r="E13" s="39"/>
    </row>
    <row r="14" spans="2:5" ht="15" customHeight="1">
      <c r="B14" s="36" t="s">
        <v>422</v>
      </c>
      <c r="C14" s="37" t="s">
        <v>761</v>
      </c>
      <c r="D14" s="38" t="s">
        <v>2805</v>
      </c>
      <c r="E14" s="39"/>
    </row>
    <row r="15" spans="2:5" ht="15" customHeight="1">
      <c r="B15" s="36" t="s">
        <v>432</v>
      </c>
      <c r="C15" s="37" t="s">
        <v>216</v>
      </c>
      <c r="D15" s="38" t="s">
        <v>1882</v>
      </c>
      <c r="E15" s="39"/>
    </row>
    <row r="16" spans="2:5" ht="15" customHeight="1">
      <c r="B16" s="36" t="s">
        <v>433</v>
      </c>
      <c r="C16" s="37" t="s">
        <v>216</v>
      </c>
      <c r="D16" s="38" t="s">
        <v>1882</v>
      </c>
      <c r="E16" s="39"/>
    </row>
    <row r="17" spans="2:5" ht="15" customHeight="1">
      <c r="B17" s="36" t="s">
        <v>1377</v>
      </c>
      <c r="C17" s="37" t="s">
        <v>1595</v>
      </c>
      <c r="D17" s="38" t="s">
        <v>2806</v>
      </c>
      <c r="E17" s="39"/>
    </row>
    <row r="18" spans="2:5" ht="15" customHeight="1">
      <c r="B18" s="36" t="s">
        <v>439</v>
      </c>
      <c r="C18" s="37" t="s">
        <v>765</v>
      </c>
      <c r="D18" s="38" t="s">
        <v>2815</v>
      </c>
      <c r="E18" s="39"/>
    </row>
    <row r="19" spans="2:5" ht="15" customHeight="1">
      <c r="B19" s="36" t="s">
        <v>434</v>
      </c>
      <c r="C19" s="37" t="s">
        <v>762</v>
      </c>
      <c r="D19" s="38" t="s">
        <v>2816</v>
      </c>
      <c r="E19" s="39"/>
    </row>
    <row r="20" spans="2:5" ht="15" customHeight="1">
      <c r="B20" s="36" t="s">
        <v>435</v>
      </c>
      <c r="C20" s="37" t="s">
        <v>763</v>
      </c>
      <c r="D20" s="38" t="s">
        <v>2817</v>
      </c>
      <c r="E20" s="39"/>
    </row>
    <row r="21" spans="2:5" ht="15" customHeight="1">
      <c r="B21" s="36" t="s">
        <v>332</v>
      </c>
      <c r="C21" s="55" t="s">
        <v>764</v>
      </c>
      <c r="D21" s="56" t="s">
        <v>2818</v>
      </c>
      <c r="E21" s="39"/>
    </row>
    <row r="22" spans="2:5" ht="15" customHeight="1">
      <c r="B22" s="36" t="s">
        <v>436</v>
      </c>
      <c r="C22" s="37" t="s">
        <v>2015</v>
      </c>
      <c r="D22" s="38" t="s">
        <v>1998</v>
      </c>
      <c r="E22" s="39"/>
    </row>
    <row r="23" spans="2:5" ht="15" customHeight="1">
      <c r="B23" s="36" t="s">
        <v>438</v>
      </c>
      <c r="C23" s="37" t="s">
        <v>2819</v>
      </c>
      <c r="D23" s="38" t="s">
        <v>1747</v>
      </c>
      <c r="E23" s="39"/>
    </row>
    <row r="24" spans="2:5" ht="15" customHeight="1">
      <c r="B24" s="36" t="s">
        <v>422</v>
      </c>
      <c r="C24" s="37" t="s">
        <v>761</v>
      </c>
      <c r="D24" s="38" t="s">
        <v>2805</v>
      </c>
      <c r="E24" s="39"/>
    </row>
    <row r="25" spans="2:5" ht="15" customHeight="1">
      <c r="B25" s="36" t="s">
        <v>281</v>
      </c>
      <c r="C25" s="37" t="s">
        <v>1600</v>
      </c>
      <c r="D25" s="38" t="s">
        <v>2820</v>
      </c>
      <c r="E25" s="39"/>
    </row>
    <row r="26" spans="2:5" ht="15" customHeight="1">
      <c r="B26" s="36"/>
      <c r="C26" s="37"/>
      <c r="D26" s="38"/>
      <c r="E26" s="39"/>
    </row>
    <row r="27" spans="2:5" ht="15" customHeight="1">
      <c r="B27" s="36"/>
      <c r="C27" s="37"/>
      <c r="D27" s="38"/>
      <c r="E27" s="39"/>
    </row>
    <row r="28" spans="2:5" ht="15" customHeight="1">
      <c r="B28" s="36"/>
      <c r="C28" s="37"/>
      <c r="D28" s="38"/>
      <c r="E28" s="39"/>
    </row>
    <row r="29" spans="2:5" ht="15" customHeight="1">
      <c r="B29" s="36"/>
      <c r="C29" s="37"/>
      <c r="D29" s="38"/>
      <c r="E29" s="39"/>
    </row>
    <row r="30" spans="2:5" ht="15" customHeight="1">
      <c r="B30" s="36"/>
      <c r="C30" s="37"/>
      <c r="D30" s="38"/>
      <c r="E30" s="39"/>
    </row>
    <row r="31" spans="2:5" ht="15" customHeight="1">
      <c r="B31" s="36"/>
      <c r="C31" s="37"/>
      <c r="D31" s="38"/>
      <c r="E31" s="39"/>
    </row>
    <row r="32" spans="2:5" ht="15" customHeight="1">
      <c r="B32" s="36"/>
      <c r="C32" s="37"/>
      <c r="D32" s="38"/>
      <c r="E32" s="39"/>
    </row>
    <row r="33" spans="2:5" ht="15" customHeight="1">
      <c r="B33" s="36"/>
      <c r="C33" s="37"/>
      <c r="D33" s="38"/>
      <c r="E33" s="39"/>
    </row>
    <row r="34" spans="2:5" ht="15" customHeight="1">
      <c r="B34" s="36" t="s">
        <v>279</v>
      </c>
      <c r="C34" s="37" t="s">
        <v>1597</v>
      </c>
      <c r="D34" s="38" t="s">
        <v>1598</v>
      </c>
      <c r="E34" s="39"/>
    </row>
    <row r="35" spans="2:5" ht="15" customHeight="1">
      <c r="B35" s="36" t="s">
        <v>10</v>
      </c>
      <c r="C35" s="37" t="s">
        <v>60</v>
      </c>
      <c r="D35" s="38" t="s">
        <v>60</v>
      </c>
      <c r="E35" s="39"/>
    </row>
    <row r="36" spans="2:5" ht="15" customHeight="1" thickBot="1">
      <c r="B36" s="25" t="s">
        <v>11</v>
      </c>
      <c r="C36" s="83" t="s">
        <v>61</v>
      </c>
      <c r="D36" s="41" t="s">
        <v>61</v>
      </c>
      <c r="E36" s="80"/>
    </row>
    <row r="37" spans="2:5" ht="16.5" customHeight="1" thickBot="1">
      <c r="B37" s="197" t="s">
        <v>12</v>
      </c>
      <c r="C37" s="207"/>
      <c r="D37" s="198"/>
      <c r="E37" s="13" t="s">
        <v>5</v>
      </c>
    </row>
    <row r="38" spans="2:5" ht="15" customHeight="1">
      <c r="B38" s="208" t="s">
        <v>13</v>
      </c>
      <c r="C38" s="209"/>
      <c r="D38" s="210"/>
      <c r="E38" s="35"/>
    </row>
    <row r="39" spans="2:5" ht="15" customHeight="1">
      <c r="B39" s="180" t="s">
        <v>141</v>
      </c>
      <c r="C39" s="181"/>
      <c r="D39" s="182"/>
      <c r="E39" s="39"/>
    </row>
    <row r="40" spans="2:5" ht="15" customHeight="1">
      <c r="B40" s="180" t="s">
        <v>14</v>
      </c>
      <c r="C40" s="181"/>
      <c r="D40" s="182"/>
      <c r="E40" s="42"/>
    </row>
    <row r="41" spans="2:5" ht="15" customHeight="1">
      <c r="B41" s="180" t="s">
        <v>15</v>
      </c>
      <c r="C41" s="181"/>
      <c r="D41" s="182"/>
      <c r="E41" s="42"/>
    </row>
    <row r="42" spans="2:5" ht="15" customHeight="1">
      <c r="B42" s="188" t="s">
        <v>221</v>
      </c>
      <c r="C42" s="189"/>
      <c r="D42" s="190"/>
      <c r="E42" s="42"/>
    </row>
    <row r="43" spans="2:5" ht="15" customHeight="1">
      <c r="B43" s="219" t="s">
        <v>208</v>
      </c>
      <c r="C43" s="220"/>
      <c r="D43" s="221"/>
      <c r="E43" s="43"/>
    </row>
    <row r="44" spans="2:5" ht="15" customHeight="1" thickBot="1">
      <c r="B44" s="213" t="s">
        <v>206</v>
      </c>
      <c r="C44" s="214"/>
      <c r="D44" s="215"/>
      <c r="E44" s="44"/>
    </row>
    <row r="45" spans="2:5" ht="15" customHeight="1" thickBot="1">
      <c r="B45" s="216" t="s">
        <v>207</v>
      </c>
      <c r="C45" s="217"/>
      <c r="D45" s="218"/>
      <c r="E45" s="45">
        <f>(E38+E40+E41+E42+E44)-(E43*E38)</f>
        <v>0</v>
      </c>
    </row>
    <row r="46" spans="2:5" ht="21" customHeight="1" thickBot="1">
      <c r="B46" s="222" t="s">
        <v>209</v>
      </c>
      <c r="C46" s="223"/>
      <c r="D46" s="223"/>
      <c r="E46" s="18" t="s">
        <v>17</v>
      </c>
    </row>
    <row r="47" spans="2:5" s="48" customFormat="1" ht="54" customHeight="1" thickBot="1">
      <c r="B47" s="186" t="s">
        <v>2821</v>
      </c>
      <c r="C47" s="187"/>
      <c r="D47" s="187"/>
      <c r="E47" s="47"/>
    </row>
    <row r="48" spans="2:5" ht="21.6" thickBot="1">
      <c r="B48" s="176" t="s">
        <v>1305</v>
      </c>
      <c r="C48" s="177"/>
      <c r="D48" s="177"/>
      <c r="E48" s="13" t="s">
        <v>1305</v>
      </c>
    </row>
    <row r="49" spans="2:5" ht="15" customHeight="1" thickBot="1">
      <c r="B49" s="178" t="s">
        <v>18</v>
      </c>
      <c r="C49" s="179"/>
      <c r="D49" s="179"/>
      <c r="E49" s="46"/>
    </row>
    <row r="50" spans="2:5">
      <c r="B50" s="212"/>
      <c r="C50" s="212"/>
      <c r="D50" s="212"/>
    </row>
    <row r="51" spans="2:5">
      <c r="B51" s="212"/>
      <c r="C51" s="212"/>
      <c r="D51" s="212"/>
    </row>
  </sheetData>
  <sheetProtection algorithmName="SHA-512" hashValue="YcxwTjkC5XnsaUylBpW2aw7NPujr816Kk7DmGId/ki7k6+4AH0yYuxVdq/NUwjTCOIkUdigoBD9H8Dz3gzQDfQ==" saltValue="agxPbQJfw8i+hJE3WbUNOg==" spinCount="100000" sheet="1" objects="1" scenarios="1"/>
  <mergeCells count="23">
    <mergeCell ref="C9:D9"/>
    <mergeCell ref="C2:D2"/>
    <mergeCell ref="C3:D3"/>
    <mergeCell ref="E5:E6"/>
    <mergeCell ref="C7:D7"/>
    <mergeCell ref="C8:D8"/>
    <mergeCell ref="C5:D5"/>
    <mergeCell ref="C6:D6"/>
    <mergeCell ref="B43:D43"/>
    <mergeCell ref="B48:D48"/>
    <mergeCell ref="B49:D49"/>
    <mergeCell ref="B37:D37"/>
    <mergeCell ref="B38:D38"/>
    <mergeCell ref="B39:D39"/>
    <mergeCell ref="B40:D40"/>
    <mergeCell ref="B41:D41"/>
    <mergeCell ref="B42:D42"/>
    <mergeCell ref="B46:D46"/>
    <mergeCell ref="B50:D50"/>
    <mergeCell ref="B51:D51"/>
    <mergeCell ref="B44:D44"/>
    <mergeCell ref="B45:D45"/>
    <mergeCell ref="B47:D47"/>
  </mergeCells>
  <hyperlinks>
    <hyperlink ref="B1" location="'1. Index'!A1" display="Go To Index" xr:uid="{E2ADA612-3726-4EEB-9C9F-74412B35D8DA}"/>
    <hyperlink ref="E1" location="'4. Database'!A1" display="Go To Database" xr:uid="{6F3B9E5D-A4C2-4216-812D-B2C3224DFF2A}"/>
  </hyperlinks>
  <pageMargins left="0.7" right="0.7" top="0.75" bottom="0.75" header="0.3" footer="0.3"/>
  <pageSetup scale="77" orientation="landscape" r:id="rId1"/>
  <headerFooter>
    <oddFooter>&amp;R_x000D_&amp;1#&amp;"Calibri"&amp;10&amp;K000000 Confidential</oddFooter>
  </headerFooter>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codeName="Sheet177">
    <pageSetUpPr fitToPage="1"/>
  </sheetPr>
  <dimension ref="B1:E51"/>
  <sheetViews>
    <sheetView topLeftCell="A25" zoomScale="70" zoomScaleNormal="70" workbookViewId="0">
      <selection activeCell="A48" sqref="A48:XFD49"/>
    </sheetView>
  </sheetViews>
  <sheetFormatPr defaultColWidth="9.21875" defaultRowHeight="14.4"/>
  <cols>
    <col min="1" max="1" width="2.77734375" style="20" customWidth="1"/>
    <col min="2" max="4" width="40.5546875" style="20" customWidth="1"/>
    <col min="5" max="5" width="54.21875" style="20" customWidth="1"/>
    <col min="6" max="16384" width="9.21875" style="20"/>
  </cols>
  <sheetData>
    <row r="1" spans="2:5" ht="15" thickBot="1">
      <c r="B1" s="19" t="s">
        <v>152</v>
      </c>
      <c r="C1" s="20">
        <v>107</v>
      </c>
      <c r="E1" s="11" t="s">
        <v>1275</v>
      </c>
    </row>
    <row r="2" spans="2:5">
      <c r="B2" s="21" t="s">
        <v>0</v>
      </c>
      <c r="C2" s="194" t="str">
        <f>VLOOKUP(C3,'1. Index'!$B$7:$C$212,2,0)</f>
        <v>General purpose machinery</v>
      </c>
      <c r="D2" s="194"/>
    </row>
    <row r="3" spans="2:5" ht="15" thickBot="1">
      <c r="B3" s="22" t="s">
        <v>1</v>
      </c>
      <c r="C3" s="193" t="str">
        <f>LEFT(C5,10)</f>
        <v>15.01.11.5</v>
      </c>
      <c r="D3" s="194"/>
    </row>
    <row r="4" spans="2:5" ht="15" thickBot="1">
      <c r="B4" s="23"/>
    </row>
    <row r="5" spans="2:5" ht="15" customHeight="1">
      <c r="B5" s="24" t="s">
        <v>2</v>
      </c>
      <c r="C5" s="203" t="str" cm="1">
        <f t="array" ref="C5">INDEX('1. Index'!$B$8:$E$212,C1,1)</f>
        <v>15.01.11.5.01.220</v>
      </c>
      <c r="D5" s="204"/>
      <c r="E5" s="195" t="s">
        <v>3</v>
      </c>
    </row>
    <row r="6" spans="2:5" ht="15" customHeight="1" thickBot="1">
      <c r="B6" s="25" t="s">
        <v>4</v>
      </c>
      <c r="C6" s="205" t="str" cm="1">
        <f t="array" ref="C6">INDEX('1. Index'!$B$8:$E$212,C1,2)</f>
        <v>Air-conditioning system - Panasonic (Japan) - PACi Standard KIT-125PU3Z25</v>
      </c>
      <c r="D6" s="206"/>
      <c r="E6" s="196"/>
    </row>
    <row r="7" spans="2:5" ht="16.5" customHeight="1" thickBot="1">
      <c r="B7" s="26"/>
      <c r="C7" s="197" t="s">
        <v>24</v>
      </c>
      <c r="D7" s="198"/>
      <c r="E7" s="13" t="s">
        <v>5</v>
      </c>
    </row>
    <row r="8" spans="2:5">
      <c r="B8" s="27" t="s">
        <v>6</v>
      </c>
      <c r="C8" s="199" t="str" cm="1">
        <f t="array" ref="C8">INDEX('1. Index'!$B$8:$E$212,C1,3)</f>
        <v>Panasonic (Japan)</v>
      </c>
      <c r="D8" s="200"/>
      <c r="E8" s="28"/>
    </row>
    <row r="9" spans="2:5" ht="15" thickBot="1">
      <c r="B9" s="29" t="s">
        <v>7</v>
      </c>
      <c r="C9" s="201" t="str" cm="1">
        <f t="array" ref="C9">INDEX('1. Index'!$B$8:$E$212,C1,4)</f>
        <v>PACi Standard KIT-125PU3Z25</v>
      </c>
      <c r="D9" s="202"/>
      <c r="E9" s="30"/>
    </row>
    <row r="10" spans="2:5" ht="18" customHeight="1" thickBot="1">
      <c r="B10" s="31"/>
      <c r="C10" s="32" t="s">
        <v>8</v>
      </c>
      <c r="D10" s="32" t="s">
        <v>9</v>
      </c>
      <c r="E10" s="13" t="s">
        <v>5</v>
      </c>
    </row>
    <row r="11" spans="2:5" ht="15" customHeight="1">
      <c r="B11" s="33" t="s">
        <v>440</v>
      </c>
      <c r="C11" s="66" t="s">
        <v>1601</v>
      </c>
      <c r="D11" s="67" t="s">
        <v>2822</v>
      </c>
      <c r="E11" s="35"/>
    </row>
    <row r="12" spans="2:5" ht="15" customHeight="1">
      <c r="B12" s="36" t="s">
        <v>414</v>
      </c>
      <c r="C12" s="37" t="s">
        <v>2305</v>
      </c>
      <c r="D12" s="38" t="s">
        <v>2306</v>
      </c>
      <c r="E12" s="39"/>
    </row>
    <row r="13" spans="2:5" ht="15" customHeight="1">
      <c r="B13" s="36" t="s">
        <v>441</v>
      </c>
      <c r="C13" s="37" t="s">
        <v>766</v>
      </c>
      <c r="D13" s="38" t="s">
        <v>2293</v>
      </c>
      <c r="E13" s="39"/>
    </row>
    <row r="14" spans="2:5" ht="15" customHeight="1">
      <c r="B14" s="36" t="s">
        <v>442</v>
      </c>
      <c r="C14" s="37" t="s">
        <v>767</v>
      </c>
      <c r="D14" s="62" t="s">
        <v>2823</v>
      </c>
      <c r="E14" s="39"/>
    </row>
    <row r="15" spans="2:5" ht="15" customHeight="1">
      <c r="B15" s="36" t="s">
        <v>1378</v>
      </c>
      <c r="C15" s="37" t="s">
        <v>768</v>
      </c>
      <c r="D15" s="38" t="s">
        <v>2824</v>
      </c>
      <c r="E15" s="39"/>
    </row>
    <row r="16" spans="2:5" ht="15" customHeight="1">
      <c r="B16" s="36" t="s">
        <v>443</v>
      </c>
      <c r="C16" s="37" t="s">
        <v>769</v>
      </c>
      <c r="D16" s="38" t="s">
        <v>2825</v>
      </c>
      <c r="E16" s="39"/>
    </row>
    <row r="17" spans="2:5" ht="15" customHeight="1">
      <c r="B17" s="36" t="s">
        <v>444</v>
      </c>
      <c r="C17" s="37" t="s">
        <v>770</v>
      </c>
      <c r="D17" s="38" t="s">
        <v>2826</v>
      </c>
      <c r="E17" s="39"/>
    </row>
    <row r="18" spans="2:5" ht="15" customHeight="1">
      <c r="B18" s="36" t="s">
        <v>445</v>
      </c>
      <c r="C18" s="37" t="s">
        <v>771</v>
      </c>
      <c r="D18" s="38" t="s">
        <v>2827</v>
      </c>
      <c r="E18" s="39"/>
    </row>
    <row r="19" spans="2:5" ht="15" customHeight="1">
      <c r="B19" s="36" t="s">
        <v>446</v>
      </c>
      <c r="C19" s="37" t="s">
        <v>852</v>
      </c>
      <c r="D19" s="38" t="s">
        <v>2828</v>
      </c>
      <c r="E19" s="39"/>
    </row>
    <row r="20" spans="2:5" ht="15" customHeight="1">
      <c r="B20" s="36" t="s">
        <v>447</v>
      </c>
      <c r="C20" s="37" t="s">
        <v>216</v>
      </c>
      <c r="D20" s="38" t="s">
        <v>1882</v>
      </c>
      <c r="E20" s="39"/>
    </row>
    <row r="21" spans="2:5" ht="15" customHeight="1">
      <c r="B21" s="36" t="s">
        <v>448</v>
      </c>
      <c r="C21" s="37" t="s">
        <v>1602</v>
      </c>
      <c r="D21" s="38" t="s">
        <v>2829</v>
      </c>
      <c r="E21" s="39"/>
    </row>
    <row r="22" spans="2:5" ht="15" customHeight="1">
      <c r="B22" s="36" t="s">
        <v>449</v>
      </c>
      <c r="C22" s="37" t="s">
        <v>1603</v>
      </c>
      <c r="D22" s="38" t="s">
        <v>2830</v>
      </c>
      <c r="E22" s="39"/>
    </row>
    <row r="23" spans="2:5" ht="15" customHeight="1">
      <c r="B23" s="36" t="s">
        <v>450</v>
      </c>
      <c r="C23" s="37" t="s">
        <v>772</v>
      </c>
      <c r="D23" s="38" t="s">
        <v>2831</v>
      </c>
      <c r="E23" s="39"/>
    </row>
    <row r="24" spans="2:5" ht="15" customHeight="1">
      <c r="B24" s="36" t="s">
        <v>280</v>
      </c>
      <c r="C24" s="37" t="s">
        <v>1604</v>
      </c>
      <c r="D24" s="38" t="s">
        <v>2832</v>
      </c>
      <c r="E24" s="39"/>
    </row>
    <row r="25" spans="2:5" ht="15" customHeight="1">
      <c r="B25" s="36" t="s">
        <v>451</v>
      </c>
      <c r="C25" s="86" t="s">
        <v>773</v>
      </c>
      <c r="D25" s="87" t="s">
        <v>2833</v>
      </c>
      <c r="E25" s="39"/>
    </row>
    <row r="26" spans="2:5" ht="15" customHeight="1">
      <c r="B26" s="36" t="s">
        <v>452</v>
      </c>
      <c r="C26" s="37" t="s">
        <v>774</v>
      </c>
      <c r="D26" s="38" t="s">
        <v>2834</v>
      </c>
      <c r="E26" s="39"/>
    </row>
    <row r="27" spans="2:5" ht="15" customHeight="1">
      <c r="B27" s="36" t="s">
        <v>454</v>
      </c>
      <c r="C27" s="37" t="s">
        <v>775</v>
      </c>
      <c r="D27" s="38" t="s">
        <v>2835</v>
      </c>
      <c r="E27" s="39"/>
    </row>
    <row r="28" spans="2:5" ht="15" customHeight="1">
      <c r="B28" s="36" t="s">
        <v>455</v>
      </c>
      <c r="C28" s="37" t="s">
        <v>1605</v>
      </c>
      <c r="D28" s="38" t="s">
        <v>2836</v>
      </c>
      <c r="E28" s="39"/>
    </row>
    <row r="29" spans="2:5" ht="15" customHeight="1">
      <c r="B29" s="36" t="s">
        <v>456</v>
      </c>
      <c r="C29" s="37" t="s">
        <v>1606</v>
      </c>
      <c r="D29" s="38" t="s">
        <v>2837</v>
      </c>
      <c r="E29" s="39"/>
    </row>
    <row r="30" spans="2:5" ht="15" customHeight="1">
      <c r="B30" s="36"/>
      <c r="C30" s="37"/>
      <c r="D30" s="38"/>
      <c r="E30" s="39"/>
    </row>
    <row r="31" spans="2:5" ht="15" customHeight="1">
      <c r="B31" s="36"/>
      <c r="C31" s="37"/>
      <c r="D31" s="38"/>
      <c r="E31" s="39"/>
    </row>
    <row r="32" spans="2:5" ht="15" customHeight="1">
      <c r="B32" s="36"/>
      <c r="C32" s="37"/>
      <c r="D32" s="38"/>
      <c r="E32" s="39"/>
    </row>
    <row r="33" spans="2:5" ht="15" customHeight="1">
      <c r="B33" s="36"/>
      <c r="C33" s="37"/>
      <c r="D33" s="38"/>
      <c r="E33" s="39"/>
    </row>
    <row r="34" spans="2:5" ht="15" customHeight="1">
      <c r="B34" s="36"/>
      <c r="C34" s="37"/>
      <c r="D34" s="38"/>
      <c r="E34" s="39"/>
    </row>
    <row r="35" spans="2:5" ht="15" customHeight="1">
      <c r="B35" s="36" t="s">
        <v>10</v>
      </c>
      <c r="C35" s="37" t="s">
        <v>60</v>
      </c>
      <c r="D35" s="38" t="s">
        <v>60</v>
      </c>
      <c r="E35" s="39"/>
    </row>
    <row r="36" spans="2:5" ht="15" customHeight="1" thickBot="1">
      <c r="B36" s="36" t="s">
        <v>11</v>
      </c>
      <c r="C36" s="37" t="s">
        <v>61</v>
      </c>
      <c r="D36" s="41" t="s">
        <v>61</v>
      </c>
      <c r="E36" s="80"/>
    </row>
    <row r="37" spans="2:5" ht="16.5" customHeight="1" thickBot="1">
      <c r="B37" s="197" t="s">
        <v>12</v>
      </c>
      <c r="C37" s="207"/>
      <c r="D37" s="198"/>
      <c r="E37" s="13" t="s">
        <v>5</v>
      </c>
    </row>
    <row r="38" spans="2:5" ht="15" customHeight="1">
      <c r="B38" s="208" t="s">
        <v>13</v>
      </c>
      <c r="C38" s="209"/>
      <c r="D38" s="210"/>
      <c r="E38" s="35"/>
    </row>
    <row r="39" spans="2:5" ht="15" customHeight="1">
      <c r="B39" s="180" t="s">
        <v>141</v>
      </c>
      <c r="C39" s="181"/>
      <c r="D39" s="182"/>
      <c r="E39" s="39"/>
    </row>
    <row r="40" spans="2:5" ht="15" customHeight="1">
      <c r="B40" s="180" t="s">
        <v>14</v>
      </c>
      <c r="C40" s="181"/>
      <c r="D40" s="182"/>
      <c r="E40" s="42"/>
    </row>
    <row r="41" spans="2:5" ht="15" customHeight="1">
      <c r="B41" s="180" t="s">
        <v>15</v>
      </c>
      <c r="C41" s="181"/>
      <c r="D41" s="182"/>
      <c r="E41" s="42"/>
    </row>
    <row r="42" spans="2:5" ht="15" customHeight="1">
      <c r="B42" s="188" t="s">
        <v>221</v>
      </c>
      <c r="C42" s="189"/>
      <c r="D42" s="190"/>
      <c r="E42" s="42"/>
    </row>
    <row r="43" spans="2:5" ht="15" customHeight="1">
      <c r="B43" s="219" t="s">
        <v>208</v>
      </c>
      <c r="C43" s="220"/>
      <c r="D43" s="221"/>
      <c r="E43" s="43"/>
    </row>
    <row r="44" spans="2:5" ht="15" customHeight="1" thickBot="1">
      <c r="B44" s="213" t="s">
        <v>206</v>
      </c>
      <c r="C44" s="214"/>
      <c r="D44" s="215"/>
      <c r="E44" s="44"/>
    </row>
    <row r="45" spans="2:5" ht="15" customHeight="1" thickBot="1">
      <c r="B45" s="216" t="s">
        <v>207</v>
      </c>
      <c r="C45" s="217"/>
      <c r="D45" s="218"/>
      <c r="E45" s="45">
        <f>(E38+E40+E41+E42+E44)-(E43*E38)</f>
        <v>0</v>
      </c>
    </row>
    <row r="46" spans="2:5" ht="21" customHeight="1" thickBot="1">
      <c r="B46" s="222" t="s">
        <v>209</v>
      </c>
      <c r="C46" s="223"/>
      <c r="D46" s="223"/>
      <c r="E46" s="18" t="s">
        <v>17</v>
      </c>
    </row>
    <row r="47" spans="2:5" s="48" customFormat="1" ht="15" thickBot="1">
      <c r="B47" s="186"/>
      <c r="C47" s="187"/>
      <c r="D47" s="187"/>
      <c r="E47" s="47"/>
    </row>
    <row r="48" spans="2:5" ht="21.6" thickBot="1">
      <c r="B48" s="176" t="s">
        <v>1305</v>
      </c>
      <c r="C48" s="177"/>
      <c r="D48" s="177"/>
      <c r="E48" s="13" t="s">
        <v>1305</v>
      </c>
    </row>
    <row r="49" spans="2:5" ht="15" customHeight="1" thickBot="1">
      <c r="B49" s="178" t="s">
        <v>18</v>
      </c>
      <c r="C49" s="179"/>
      <c r="D49" s="179"/>
      <c r="E49" s="46"/>
    </row>
    <row r="50" spans="2:5">
      <c r="B50" s="212"/>
      <c r="C50" s="212"/>
      <c r="D50" s="212"/>
    </row>
    <row r="51" spans="2:5">
      <c r="B51" s="212"/>
      <c r="C51" s="212"/>
      <c r="D51" s="212"/>
    </row>
  </sheetData>
  <sheetProtection algorithmName="SHA-512" hashValue="S/nJxhRk/bZQZlb4xhlRAJSCj1zkw2DYFVoByExz4YMKzHFiEvH4osZ9INweKaWWpkr6EwGwSbvbFN/FzkswMA==" saltValue="x88SKu8M69nlkmym1vPgpA==" spinCount="100000" sheet="1" objects="1" scenarios="1"/>
  <mergeCells count="23">
    <mergeCell ref="B41:D41"/>
    <mergeCell ref="C9:D9"/>
    <mergeCell ref="B37:D37"/>
    <mergeCell ref="B38:D38"/>
    <mergeCell ref="B39:D39"/>
    <mergeCell ref="B40:D40"/>
    <mergeCell ref="C2:D2"/>
    <mergeCell ref="C3:D3"/>
    <mergeCell ref="E5:E6"/>
    <mergeCell ref="C7:D7"/>
    <mergeCell ref="C8:D8"/>
    <mergeCell ref="C5:D5"/>
    <mergeCell ref="C6:D6"/>
    <mergeCell ref="B43:D43"/>
    <mergeCell ref="B46:D46"/>
    <mergeCell ref="B48:D48"/>
    <mergeCell ref="B49:D49"/>
    <mergeCell ref="B42:D42"/>
    <mergeCell ref="B50:D50"/>
    <mergeCell ref="B51:D51"/>
    <mergeCell ref="B44:D44"/>
    <mergeCell ref="B45:D45"/>
    <mergeCell ref="B47:D47"/>
  </mergeCells>
  <hyperlinks>
    <hyperlink ref="B1" location="'1. Index'!A1" display="Go To Index" xr:uid="{CF34D381-A730-4656-8169-E6FB42B6B843}"/>
    <hyperlink ref="E1" location="'4. Database'!A1" display="Go To Database" xr:uid="{23C886C8-EAD7-4739-965C-C1955FB43EB8}"/>
  </hyperlinks>
  <pageMargins left="0.7" right="0.7" top="0.75" bottom="0.75" header="0.3" footer="0.3"/>
  <pageSetup scale="77" orientation="landscape" r:id="rId1"/>
  <headerFooter>
    <oddFooter>&amp;R_x000D_&amp;1#&amp;"Calibri"&amp;10&amp;K000000 Confidential</oddFooter>
  </headerFooter>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sheetPr codeName="Sheet21">
    <pageSetUpPr fitToPage="1"/>
  </sheetPr>
  <dimension ref="B1:E51"/>
  <sheetViews>
    <sheetView zoomScale="70" zoomScaleNormal="70" workbookViewId="0">
      <selection activeCell="A48" sqref="A48:XFD49"/>
    </sheetView>
  </sheetViews>
  <sheetFormatPr defaultColWidth="9.21875" defaultRowHeight="14.4"/>
  <cols>
    <col min="1" max="1" width="2.77734375" style="20" customWidth="1"/>
    <col min="2" max="4" width="40.5546875" style="20" customWidth="1"/>
    <col min="5" max="5" width="54.21875" style="20" customWidth="1"/>
    <col min="6" max="16384" width="9.21875" style="20"/>
  </cols>
  <sheetData>
    <row r="1" spans="2:5" ht="15" thickBot="1">
      <c r="B1" s="19" t="s">
        <v>152</v>
      </c>
      <c r="C1" s="20">
        <v>108</v>
      </c>
      <c r="E1" s="11" t="s">
        <v>1275</v>
      </c>
    </row>
    <row r="2" spans="2:5">
      <c r="B2" s="21" t="s">
        <v>0</v>
      </c>
      <c r="C2" s="194" t="str">
        <f>VLOOKUP(C3,'1. Index'!$B$7:$C$212,2,0)</f>
        <v>General purpose machinery</v>
      </c>
      <c r="D2" s="194"/>
    </row>
    <row r="3" spans="2:5" ht="15" thickBot="1">
      <c r="B3" s="22" t="s">
        <v>1</v>
      </c>
      <c r="C3" s="193" t="str">
        <f>LEFT(C5,10)</f>
        <v>15.01.11.5</v>
      </c>
      <c r="D3" s="194"/>
    </row>
    <row r="4" spans="2:5" ht="15" thickBot="1">
      <c r="B4" s="23"/>
    </row>
    <row r="5" spans="2:5" ht="15" customHeight="1">
      <c r="B5" s="24" t="s">
        <v>2</v>
      </c>
      <c r="C5" s="203" t="str" cm="1">
        <f t="array" ref="C5">INDEX('1. Index'!$B$8:$E$212,C1,1)</f>
        <v>15.01.11.5.01.230</v>
      </c>
      <c r="D5" s="204"/>
      <c r="E5" s="195" t="s">
        <v>3</v>
      </c>
    </row>
    <row r="6" spans="2:5" ht="15" customHeight="1" thickBot="1">
      <c r="B6" s="25" t="s">
        <v>4</v>
      </c>
      <c r="C6" s="205" t="str" cm="1">
        <f t="array" ref="C6">INDEX('1. Index'!$B$8:$E$212,C1,2)</f>
        <v>Air-conditioning system - Unspecified</v>
      </c>
      <c r="D6" s="206"/>
      <c r="E6" s="196"/>
    </row>
    <row r="7" spans="2:5" ht="16.5" customHeight="1" thickBot="1">
      <c r="B7" s="26"/>
      <c r="C7" s="197" t="s">
        <v>24</v>
      </c>
      <c r="D7" s="198"/>
      <c r="E7" s="13" t="s">
        <v>5</v>
      </c>
    </row>
    <row r="8" spans="2:5">
      <c r="B8" s="27" t="s">
        <v>6</v>
      </c>
      <c r="C8" s="199" t="str" cm="1">
        <f t="array" ref="C8">INDEX('1. Index'!$B$8:$E$212,C1,3)</f>
        <v>Unspecified</v>
      </c>
      <c r="D8" s="200"/>
      <c r="E8" s="28"/>
    </row>
    <row r="9" spans="2:5" ht="15" thickBot="1">
      <c r="B9" s="29" t="s">
        <v>7</v>
      </c>
      <c r="C9" s="201" t="str" cm="1">
        <f t="array" ref="C9">INDEX('1. Index'!$B$8:$E$212,C1,4)</f>
        <v>Unspecified</v>
      </c>
      <c r="D9" s="202"/>
      <c r="E9" s="30"/>
    </row>
    <row r="10" spans="2:5" ht="18" customHeight="1" thickBot="1">
      <c r="B10" s="31"/>
      <c r="C10" s="32" t="s">
        <v>8</v>
      </c>
      <c r="D10" s="32" t="s">
        <v>9</v>
      </c>
      <c r="E10" s="13" t="s">
        <v>5</v>
      </c>
    </row>
    <row r="11" spans="2:5" ht="15" customHeight="1">
      <c r="B11" s="33" t="s">
        <v>440</v>
      </c>
      <c r="C11" s="66" t="s">
        <v>1601</v>
      </c>
      <c r="D11" s="67" t="s">
        <v>2822</v>
      </c>
      <c r="E11" s="35"/>
    </row>
    <row r="12" spans="2:5" ht="15" customHeight="1">
      <c r="B12" s="36" t="s">
        <v>414</v>
      </c>
      <c r="C12" s="37" t="s">
        <v>2305</v>
      </c>
      <c r="D12" s="38" t="s">
        <v>2306</v>
      </c>
      <c r="E12" s="39"/>
    </row>
    <row r="13" spans="2:5" ht="15" customHeight="1">
      <c r="B13" s="36" t="s">
        <v>441</v>
      </c>
      <c r="C13" s="37" t="s">
        <v>766</v>
      </c>
      <c r="D13" s="38" t="s">
        <v>2293</v>
      </c>
      <c r="E13" s="39"/>
    </row>
    <row r="14" spans="2:5" ht="15" customHeight="1">
      <c r="B14" s="36" t="s">
        <v>442</v>
      </c>
      <c r="C14" s="37" t="s">
        <v>767</v>
      </c>
      <c r="D14" s="62" t="s">
        <v>2823</v>
      </c>
      <c r="E14" s="39"/>
    </row>
    <row r="15" spans="2:5" ht="15" customHeight="1">
      <c r="B15" s="36" t="s">
        <v>1378</v>
      </c>
      <c r="C15" s="37" t="s">
        <v>768</v>
      </c>
      <c r="D15" s="38" t="s">
        <v>2824</v>
      </c>
      <c r="E15" s="39"/>
    </row>
    <row r="16" spans="2:5" ht="15" customHeight="1">
      <c r="B16" s="36" t="s">
        <v>443</v>
      </c>
      <c r="C16" s="37" t="s">
        <v>769</v>
      </c>
      <c r="D16" s="38" t="s">
        <v>2825</v>
      </c>
      <c r="E16" s="39"/>
    </row>
    <row r="17" spans="2:5" ht="15" customHeight="1">
      <c r="B17" s="36" t="s">
        <v>444</v>
      </c>
      <c r="C17" s="37" t="s">
        <v>770</v>
      </c>
      <c r="D17" s="38" t="s">
        <v>2826</v>
      </c>
      <c r="E17" s="39"/>
    </row>
    <row r="18" spans="2:5" ht="15" customHeight="1">
      <c r="B18" s="36" t="s">
        <v>445</v>
      </c>
      <c r="C18" s="37" t="s">
        <v>771</v>
      </c>
      <c r="D18" s="38" t="s">
        <v>2827</v>
      </c>
      <c r="E18" s="39"/>
    </row>
    <row r="19" spans="2:5" ht="15" customHeight="1">
      <c r="B19" s="36" t="s">
        <v>446</v>
      </c>
      <c r="C19" s="37" t="s">
        <v>852</v>
      </c>
      <c r="D19" s="38" t="s">
        <v>2828</v>
      </c>
      <c r="E19" s="39"/>
    </row>
    <row r="20" spans="2:5" ht="15" customHeight="1">
      <c r="B20" s="36" t="s">
        <v>447</v>
      </c>
      <c r="C20" s="37" t="s">
        <v>216</v>
      </c>
      <c r="D20" s="38" t="s">
        <v>1882</v>
      </c>
      <c r="E20" s="39"/>
    </row>
    <row r="21" spans="2:5" ht="15" customHeight="1">
      <c r="B21" s="36" t="s">
        <v>448</v>
      </c>
      <c r="C21" s="37" t="s">
        <v>1602</v>
      </c>
      <c r="D21" s="38" t="s">
        <v>2829</v>
      </c>
      <c r="E21" s="39"/>
    </row>
    <row r="22" spans="2:5" ht="15" customHeight="1">
      <c r="B22" s="36" t="s">
        <v>449</v>
      </c>
      <c r="C22" s="37" t="s">
        <v>1603</v>
      </c>
      <c r="D22" s="38" t="s">
        <v>2830</v>
      </c>
      <c r="E22" s="39"/>
    </row>
    <row r="23" spans="2:5" ht="15" customHeight="1">
      <c r="B23" s="36" t="s">
        <v>450</v>
      </c>
      <c r="C23" s="37" t="s">
        <v>772</v>
      </c>
      <c r="D23" s="38" t="s">
        <v>2831</v>
      </c>
      <c r="E23" s="39"/>
    </row>
    <row r="24" spans="2:5" ht="15" customHeight="1">
      <c r="B24" s="36" t="s">
        <v>280</v>
      </c>
      <c r="C24" s="37" t="s">
        <v>1604</v>
      </c>
      <c r="D24" s="38" t="s">
        <v>2832</v>
      </c>
      <c r="E24" s="39"/>
    </row>
    <row r="25" spans="2:5" ht="15" customHeight="1">
      <c r="B25" s="36" t="s">
        <v>451</v>
      </c>
      <c r="C25" s="86" t="s">
        <v>773</v>
      </c>
      <c r="D25" s="87" t="s">
        <v>2833</v>
      </c>
      <c r="E25" s="39"/>
    </row>
    <row r="26" spans="2:5" ht="15" customHeight="1">
      <c r="B26" s="36" t="s">
        <v>452</v>
      </c>
      <c r="C26" s="37" t="s">
        <v>774</v>
      </c>
      <c r="D26" s="38" t="s">
        <v>2834</v>
      </c>
      <c r="E26" s="39"/>
    </row>
    <row r="27" spans="2:5" ht="15" customHeight="1">
      <c r="B27" s="36" t="s">
        <v>453</v>
      </c>
      <c r="C27" s="37" t="s">
        <v>1607</v>
      </c>
      <c r="D27" s="38" t="s">
        <v>2838</v>
      </c>
      <c r="E27" s="39"/>
    </row>
    <row r="28" spans="2:5" ht="15" customHeight="1">
      <c r="B28" s="36" t="s">
        <v>454</v>
      </c>
      <c r="C28" s="37" t="s">
        <v>775</v>
      </c>
      <c r="D28" s="38" t="s">
        <v>2835</v>
      </c>
      <c r="E28" s="39"/>
    </row>
    <row r="29" spans="2:5" ht="15" customHeight="1">
      <c r="B29" s="36" t="s">
        <v>455</v>
      </c>
      <c r="C29" s="37" t="s">
        <v>1605</v>
      </c>
      <c r="D29" s="38" t="s">
        <v>2836</v>
      </c>
      <c r="E29" s="39"/>
    </row>
    <row r="30" spans="2:5" ht="15" customHeight="1">
      <c r="B30" s="36" t="s">
        <v>456</v>
      </c>
      <c r="C30" s="37" t="s">
        <v>1606</v>
      </c>
      <c r="D30" s="38" t="s">
        <v>2837</v>
      </c>
      <c r="E30" s="39"/>
    </row>
    <row r="31" spans="2:5" ht="15" customHeight="1">
      <c r="B31" s="36"/>
      <c r="C31" s="37"/>
      <c r="D31" s="38"/>
      <c r="E31" s="39"/>
    </row>
    <row r="32" spans="2:5" ht="15" customHeight="1">
      <c r="B32" s="36"/>
      <c r="C32" s="37"/>
      <c r="D32" s="38"/>
      <c r="E32" s="39"/>
    </row>
    <row r="33" spans="2:5" ht="15" customHeight="1">
      <c r="B33" s="36"/>
      <c r="C33" s="37"/>
      <c r="D33" s="38"/>
      <c r="E33" s="39"/>
    </row>
    <row r="34" spans="2:5" ht="15" customHeight="1">
      <c r="B34" s="36" t="s">
        <v>279</v>
      </c>
      <c r="C34" s="37" t="s">
        <v>1608</v>
      </c>
      <c r="D34" s="38" t="s">
        <v>2839</v>
      </c>
      <c r="E34" s="39"/>
    </row>
    <row r="35" spans="2:5" ht="15" customHeight="1">
      <c r="B35" s="36" t="s">
        <v>10</v>
      </c>
      <c r="C35" s="37" t="s">
        <v>60</v>
      </c>
      <c r="D35" s="38" t="s">
        <v>60</v>
      </c>
      <c r="E35" s="39"/>
    </row>
    <row r="36" spans="2:5" ht="15" customHeight="1" thickBot="1">
      <c r="B36" s="36" t="s">
        <v>11</v>
      </c>
      <c r="C36" s="37" t="s">
        <v>61</v>
      </c>
      <c r="D36" s="41" t="s">
        <v>61</v>
      </c>
      <c r="E36" s="80"/>
    </row>
    <row r="37" spans="2:5" ht="16.5" customHeight="1" thickBot="1">
      <c r="B37" s="197" t="s">
        <v>12</v>
      </c>
      <c r="C37" s="207"/>
      <c r="D37" s="198"/>
      <c r="E37" s="13" t="s">
        <v>5</v>
      </c>
    </row>
    <row r="38" spans="2:5" ht="15" customHeight="1">
      <c r="B38" s="208" t="s">
        <v>13</v>
      </c>
      <c r="C38" s="209"/>
      <c r="D38" s="210"/>
      <c r="E38" s="35"/>
    </row>
    <row r="39" spans="2:5" ht="15" customHeight="1">
      <c r="B39" s="180" t="s">
        <v>141</v>
      </c>
      <c r="C39" s="181"/>
      <c r="D39" s="182"/>
      <c r="E39" s="39"/>
    </row>
    <row r="40" spans="2:5" ht="15" customHeight="1">
      <c r="B40" s="180" t="s">
        <v>14</v>
      </c>
      <c r="C40" s="181"/>
      <c r="D40" s="182"/>
      <c r="E40" s="42"/>
    </row>
    <row r="41" spans="2:5" ht="15" customHeight="1">
      <c r="B41" s="180" t="s">
        <v>15</v>
      </c>
      <c r="C41" s="181"/>
      <c r="D41" s="182"/>
      <c r="E41" s="42"/>
    </row>
    <row r="42" spans="2:5" ht="15" customHeight="1">
      <c r="B42" s="188" t="s">
        <v>221</v>
      </c>
      <c r="C42" s="189"/>
      <c r="D42" s="190"/>
      <c r="E42" s="42"/>
    </row>
    <row r="43" spans="2:5" ht="15" customHeight="1">
      <c r="B43" s="219" t="s">
        <v>208</v>
      </c>
      <c r="C43" s="220"/>
      <c r="D43" s="221"/>
      <c r="E43" s="43"/>
    </row>
    <row r="44" spans="2:5" ht="15" customHeight="1" thickBot="1">
      <c r="B44" s="213" t="s">
        <v>206</v>
      </c>
      <c r="C44" s="214"/>
      <c r="D44" s="215"/>
      <c r="E44" s="44"/>
    </row>
    <row r="45" spans="2:5" ht="15" customHeight="1" thickBot="1">
      <c r="B45" s="216" t="s">
        <v>207</v>
      </c>
      <c r="C45" s="217"/>
      <c r="D45" s="218"/>
      <c r="E45" s="45">
        <f>(E38+E40+E41+E42+E44)-(E43*E38)</f>
        <v>0</v>
      </c>
    </row>
    <row r="46" spans="2:5" ht="21" customHeight="1" thickBot="1">
      <c r="B46" s="222" t="s">
        <v>209</v>
      </c>
      <c r="C46" s="223"/>
      <c r="D46" s="223"/>
      <c r="E46" s="18" t="s">
        <v>17</v>
      </c>
    </row>
    <row r="47" spans="2:5" s="48" customFormat="1" ht="19.95" customHeight="1" thickBot="1">
      <c r="B47" s="186" t="s">
        <v>2840</v>
      </c>
      <c r="C47" s="187"/>
      <c r="D47" s="187"/>
      <c r="E47" s="47"/>
    </row>
    <row r="48" spans="2:5" ht="21.6" thickBot="1">
      <c r="B48" s="176" t="s">
        <v>1305</v>
      </c>
      <c r="C48" s="177"/>
      <c r="D48" s="177"/>
      <c r="E48" s="13" t="s">
        <v>1305</v>
      </c>
    </row>
    <row r="49" spans="2:5" ht="15" customHeight="1" thickBot="1">
      <c r="B49" s="178" t="s">
        <v>18</v>
      </c>
      <c r="C49" s="179"/>
      <c r="D49" s="179"/>
      <c r="E49" s="46"/>
    </row>
    <row r="50" spans="2:5">
      <c r="B50" s="212"/>
      <c r="C50" s="212"/>
      <c r="D50" s="212"/>
    </row>
    <row r="51" spans="2:5">
      <c r="B51" s="212"/>
      <c r="C51" s="212"/>
      <c r="D51" s="212"/>
    </row>
  </sheetData>
  <sheetProtection algorithmName="SHA-512" hashValue="B9n8jrl5/SmmGiUX9qDKnXToTERcTZy/w1Op72aEd2cBlGwJOWsd0Yb7mln1k4UgIln6oe4hOgdPTc6D/psH8w==" saltValue="aowd+pLRH1ZC+45J8qQQHw==" spinCount="100000" sheet="1" objects="1" scenarios="1"/>
  <mergeCells count="23">
    <mergeCell ref="C9:D9"/>
    <mergeCell ref="C2:D2"/>
    <mergeCell ref="C3:D3"/>
    <mergeCell ref="E5:E6"/>
    <mergeCell ref="C7:D7"/>
    <mergeCell ref="C8:D8"/>
    <mergeCell ref="C5:D5"/>
    <mergeCell ref="C6:D6"/>
    <mergeCell ref="B43:D43"/>
    <mergeCell ref="B48:D48"/>
    <mergeCell ref="B49:D49"/>
    <mergeCell ref="B37:D37"/>
    <mergeCell ref="B38:D38"/>
    <mergeCell ref="B39:D39"/>
    <mergeCell ref="B40:D40"/>
    <mergeCell ref="B41:D41"/>
    <mergeCell ref="B42:D42"/>
    <mergeCell ref="B46:D46"/>
    <mergeCell ref="B50:D50"/>
    <mergeCell ref="B51:D51"/>
    <mergeCell ref="B44:D44"/>
    <mergeCell ref="B45:D45"/>
    <mergeCell ref="B47:D47"/>
  </mergeCells>
  <hyperlinks>
    <hyperlink ref="B1" location="'1. Index'!A1" display="Go To Index" xr:uid="{D2A81F5F-7B4D-43CF-B718-AAAC5AD388E8}"/>
    <hyperlink ref="E1" location="'4. Database'!A1" display="Go To Database" xr:uid="{780A6399-5630-4550-898E-2AF47512063D}"/>
  </hyperlinks>
  <pageMargins left="0.7" right="0.7" top="0.75" bottom="0.75" header="0.3" footer="0.3"/>
  <pageSetup scale="77" orientation="landscape" r:id="rId1"/>
  <headerFooter>
    <oddFooter>&amp;R_x000D_&amp;1#&amp;"Calibri"&amp;10&amp;K000000 Confidential</oddFooter>
  </headerFooter>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sheetPr codeName="Sheet22">
    <pageSetUpPr fitToPage="1"/>
  </sheetPr>
  <dimension ref="B1:E51"/>
  <sheetViews>
    <sheetView topLeftCell="A29" zoomScale="70" zoomScaleNormal="70" workbookViewId="0">
      <selection activeCell="A48" sqref="A48:XFD49"/>
    </sheetView>
  </sheetViews>
  <sheetFormatPr defaultColWidth="9.21875" defaultRowHeight="14.4"/>
  <cols>
    <col min="1" max="1" width="2.77734375" style="20" customWidth="1"/>
    <col min="2" max="4" width="40.5546875" style="20" customWidth="1"/>
    <col min="5" max="5" width="54.21875" style="20" customWidth="1"/>
    <col min="6" max="16384" width="9.21875" style="20"/>
  </cols>
  <sheetData>
    <row r="1" spans="2:5" ht="15" thickBot="1">
      <c r="B1" s="19" t="s">
        <v>152</v>
      </c>
      <c r="C1" s="20">
        <v>109</v>
      </c>
      <c r="E1" s="11" t="s">
        <v>1275</v>
      </c>
    </row>
    <row r="2" spans="2:5">
      <c r="B2" s="21" t="s">
        <v>0</v>
      </c>
      <c r="C2" s="194" t="str">
        <f>VLOOKUP(C3,'1. Index'!$B$7:$C$212,2,0)</f>
        <v>General purpose machinery</v>
      </c>
      <c r="D2" s="194"/>
    </row>
    <row r="3" spans="2:5" ht="15" thickBot="1">
      <c r="B3" s="22" t="s">
        <v>1</v>
      </c>
      <c r="C3" s="193" t="str">
        <f>LEFT(C5,10)</f>
        <v>15.01.11.5</v>
      </c>
      <c r="D3" s="194"/>
    </row>
    <row r="4" spans="2:5" ht="15" thickBot="1">
      <c r="B4" s="23"/>
    </row>
    <row r="5" spans="2:5" ht="15" customHeight="1">
      <c r="B5" s="24" t="s">
        <v>2</v>
      </c>
      <c r="C5" s="203" t="str" cm="1">
        <f t="array" ref="C5">INDEX('1. Index'!$B$8:$E$212,C1,1)</f>
        <v>15.01.11.5.01.240</v>
      </c>
      <c r="D5" s="204"/>
      <c r="E5" s="195" t="s">
        <v>3</v>
      </c>
    </row>
    <row r="6" spans="2:5" ht="15" customHeight="1" thickBot="1">
      <c r="B6" s="25" t="s">
        <v>4</v>
      </c>
      <c r="C6" s="205" t="str" cm="1">
        <f t="array" ref="C6">INDEX('1. Index'!$B$8:$E$212,C1,2)</f>
        <v>Air-conditioning system - Fujitsu (Japan) - AUXG18KVLA   AOYG18KBTB</v>
      </c>
      <c r="D6" s="206"/>
      <c r="E6" s="196"/>
    </row>
    <row r="7" spans="2:5" ht="16.5" customHeight="1" thickBot="1">
      <c r="B7" s="26"/>
      <c r="C7" s="197" t="s">
        <v>24</v>
      </c>
      <c r="D7" s="198"/>
      <c r="E7" s="13" t="s">
        <v>5</v>
      </c>
    </row>
    <row r="8" spans="2:5">
      <c r="B8" s="27" t="s">
        <v>6</v>
      </c>
      <c r="C8" s="199" t="str" cm="1">
        <f t="array" ref="C8">INDEX('1. Index'!$B$8:$E$212,C1,3)</f>
        <v>Fujitsu (Japan)</v>
      </c>
      <c r="D8" s="200"/>
      <c r="E8" s="28"/>
    </row>
    <row r="9" spans="2:5" ht="15" thickBot="1">
      <c r="B9" s="29" t="s">
        <v>7</v>
      </c>
      <c r="C9" s="201" t="str" cm="1">
        <f t="array" ref="C9">INDEX('1. Index'!$B$8:$E$212,C1,4)</f>
        <v>AUXG18KVLA   AOYG18KBTB</v>
      </c>
      <c r="D9" s="202"/>
      <c r="E9" s="30"/>
    </row>
    <row r="10" spans="2:5" ht="18" customHeight="1" thickBot="1">
      <c r="B10" s="31"/>
      <c r="C10" s="32" t="s">
        <v>8</v>
      </c>
      <c r="D10" s="32" t="s">
        <v>9</v>
      </c>
      <c r="E10" s="13" t="s">
        <v>5</v>
      </c>
    </row>
    <row r="11" spans="2:5" ht="15" customHeight="1">
      <c r="B11" s="33" t="s">
        <v>440</v>
      </c>
      <c r="C11" s="66" t="s">
        <v>776</v>
      </c>
      <c r="D11" s="67" t="s">
        <v>2841</v>
      </c>
      <c r="E11" s="35"/>
    </row>
    <row r="12" spans="2:5" ht="15" customHeight="1">
      <c r="B12" s="36" t="s">
        <v>414</v>
      </c>
      <c r="C12" s="37" t="s">
        <v>2842</v>
      </c>
      <c r="D12" s="38" t="s">
        <v>2843</v>
      </c>
      <c r="E12" s="39"/>
    </row>
    <row r="13" spans="2:5" ht="15" customHeight="1">
      <c r="B13" s="36" t="s">
        <v>441</v>
      </c>
      <c r="C13" s="37" t="s">
        <v>777</v>
      </c>
      <c r="D13" s="38" t="s">
        <v>2844</v>
      </c>
      <c r="E13" s="39"/>
    </row>
    <row r="14" spans="2:5" ht="15" customHeight="1">
      <c r="B14" s="36" t="s">
        <v>442</v>
      </c>
      <c r="C14" s="37" t="s">
        <v>767</v>
      </c>
      <c r="D14" s="38" t="s">
        <v>2845</v>
      </c>
      <c r="E14" s="39"/>
    </row>
    <row r="15" spans="2:5" ht="15" customHeight="1">
      <c r="B15" s="36" t="s">
        <v>1378</v>
      </c>
      <c r="C15" s="37" t="s">
        <v>768</v>
      </c>
      <c r="D15" s="38" t="s">
        <v>2824</v>
      </c>
      <c r="E15" s="39"/>
    </row>
    <row r="16" spans="2:5" ht="15" customHeight="1">
      <c r="B16" s="36" t="s">
        <v>443</v>
      </c>
      <c r="C16" s="37" t="s">
        <v>1609</v>
      </c>
      <c r="D16" s="38" t="s">
        <v>2846</v>
      </c>
      <c r="E16" s="39"/>
    </row>
    <row r="17" spans="2:5" ht="15" customHeight="1">
      <c r="B17" s="36" t="s">
        <v>444</v>
      </c>
      <c r="C17" s="37" t="s">
        <v>778</v>
      </c>
      <c r="D17" s="38" t="s">
        <v>2847</v>
      </c>
      <c r="E17" s="39"/>
    </row>
    <row r="18" spans="2:5" ht="15" customHeight="1">
      <c r="B18" s="36" t="s">
        <v>445</v>
      </c>
      <c r="C18" s="37" t="s">
        <v>771</v>
      </c>
      <c r="D18" s="38" t="s">
        <v>2827</v>
      </c>
      <c r="E18" s="39"/>
    </row>
    <row r="19" spans="2:5" ht="15" customHeight="1">
      <c r="B19" s="36" t="s">
        <v>446</v>
      </c>
      <c r="C19" s="37" t="s">
        <v>779</v>
      </c>
      <c r="D19" s="38" t="s">
        <v>2848</v>
      </c>
      <c r="E19" s="39"/>
    </row>
    <row r="20" spans="2:5" ht="15" customHeight="1">
      <c r="B20" s="36" t="s">
        <v>448</v>
      </c>
      <c r="C20" s="37" t="s">
        <v>1610</v>
      </c>
      <c r="D20" s="38" t="s">
        <v>2849</v>
      </c>
      <c r="E20" s="39"/>
    </row>
    <row r="21" spans="2:5" ht="15" customHeight="1">
      <c r="B21" s="36" t="s">
        <v>449</v>
      </c>
      <c r="C21" s="37" t="s">
        <v>780</v>
      </c>
      <c r="D21" s="38" t="s">
        <v>2850</v>
      </c>
      <c r="E21" s="39"/>
    </row>
    <row r="22" spans="2:5" ht="15" customHeight="1">
      <c r="B22" s="36" t="s">
        <v>450</v>
      </c>
      <c r="C22" s="37" t="s">
        <v>774</v>
      </c>
      <c r="D22" s="38" t="s">
        <v>2851</v>
      </c>
      <c r="E22" s="39"/>
    </row>
    <row r="23" spans="2:5" ht="15" customHeight="1">
      <c r="B23" s="36" t="s">
        <v>280</v>
      </c>
      <c r="C23" s="37" t="s">
        <v>781</v>
      </c>
      <c r="D23" s="38" t="s">
        <v>2852</v>
      </c>
      <c r="E23" s="39"/>
    </row>
    <row r="24" spans="2:5" ht="15" customHeight="1">
      <c r="B24" s="36" t="s">
        <v>451</v>
      </c>
      <c r="C24" s="37" t="s">
        <v>1611</v>
      </c>
      <c r="D24" s="38" t="s">
        <v>2853</v>
      </c>
      <c r="E24" s="39"/>
    </row>
    <row r="25" spans="2:5" ht="15" customHeight="1">
      <c r="B25" s="36" t="s">
        <v>452</v>
      </c>
      <c r="C25" s="37" t="s">
        <v>782</v>
      </c>
      <c r="D25" s="38" t="s">
        <v>2854</v>
      </c>
      <c r="E25" s="39"/>
    </row>
    <row r="26" spans="2:5" ht="15" customHeight="1">
      <c r="B26" s="36" t="s">
        <v>454</v>
      </c>
      <c r="C26" s="37" t="s">
        <v>783</v>
      </c>
      <c r="D26" s="38" t="s">
        <v>2855</v>
      </c>
      <c r="E26" s="39"/>
    </row>
    <row r="27" spans="2:5" ht="15" customHeight="1">
      <c r="B27" s="36" t="s">
        <v>455</v>
      </c>
      <c r="C27" s="37" t="s">
        <v>784</v>
      </c>
      <c r="D27" s="38" t="s">
        <v>2856</v>
      </c>
      <c r="E27" s="39"/>
    </row>
    <row r="28" spans="2:5" ht="15" customHeight="1">
      <c r="B28" s="36" t="s">
        <v>456</v>
      </c>
      <c r="C28" s="37" t="s">
        <v>785</v>
      </c>
      <c r="D28" s="38" t="s">
        <v>2857</v>
      </c>
      <c r="E28" s="39"/>
    </row>
    <row r="29" spans="2:5" ht="15" customHeight="1">
      <c r="B29" s="36" t="s">
        <v>457</v>
      </c>
      <c r="C29" s="37" t="s">
        <v>216</v>
      </c>
      <c r="D29" s="38" t="s">
        <v>1882</v>
      </c>
      <c r="E29" s="39"/>
    </row>
    <row r="30" spans="2:5" ht="15" customHeight="1">
      <c r="B30" s="36" t="s">
        <v>458</v>
      </c>
      <c r="C30" s="37" t="s">
        <v>216</v>
      </c>
      <c r="D30" s="38" t="s">
        <v>1882</v>
      </c>
      <c r="E30" s="39"/>
    </row>
    <row r="31" spans="2:5" ht="15" customHeight="1">
      <c r="B31" s="36" t="s">
        <v>459</v>
      </c>
      <c r="C31" s="37" t="s">
        <v>216</v>
      </c>
      <c r="D31" s="38" t="s">
        <v>1882</v>
      </c>
      <c r="E31" s="39"/>
    </row>
    <row r="32" spans="2:5" ht="15" customHeight="1">
      <c r="B32" s="36"/>
      <c r="C32" s="37"/>
      <c r="D32" s="38"/>
      <c r="E32" s="39"/>
    </row>
    <row r="33" spans="2:5" ht="15" customHeight="1">
      <c r="B33" s="36"/>
      <c r="C33" s="37"/>
      <c r="D33" s="38"/>
      <c r="E33" s="39"/>
    </row>
    <row r="34" spans="2:5" ht="15" customHeight="1">
      <c r="B34" s="36"/>
      <c r="C34" s="37"/>
      <c r="D34" s="38"/>
      <c r="E34" s="39"/>
    </row>
    <row r="35" spans="2:5" ht="15" customHeight="1">
      <c r="B35" s="36" t="s">
        <v>10</v>
      </c>
      <c r="C35" s="37" t="s">
        <v>60</v>
      </c>
      <c r="D35" s="38" t="s">
        <v>60</v>
      </c>
      <c r="E35" s="39"/>
    </row>
    <row r="36" spans="2:5" ht="15" customHeight="1" thickBot="1">
      <c r="B36" s="36" t="s">
        <v>11</v>
      </c>
      <c r="C36" s="37" t="s">
        <v>61</v>
      </c>
      <c r="D36" s="41" t="s">
        <v>61</v>
      </c>
      <c r="E36" s="80"/>
    </row>
    <row r="37" spans="2:5" ht="16.5" customHeight="1" thickBot="1">
      <c r="B37" s="197" t="s">
        <v>12</v>
      </c>
      <c r="C37" s="207"/>
      <c r="D37" s="198"/>
      <c r="E37" s="13" t="s">
        <v>5</v>
      </c>
    </row>
    <row r="38" spans="2:5" ht="15" customHeight="1">
      <c r="B38" s="208" t="s">
        <v>13</v>
      </c>
      <c r="C38" s="209"/>
      <c r="D38" s="210"/>
      <c r="E38" s="35"/>
    </row>
    <row r="39" spans="2:5" ht="15" customHeight="1">
      <c r="B39" s="180" t="s">
        <v>141</v>
      </c>
      <c r="C39" s="181"/>
      <c r="D39" s="182"/>
      <c r="E39" s="39"/>
    </row>
    <row r="40" spans="2:5" ht="15" customHeight="1">
      <c r="B40" s="180" t="s">
        <v>14</v>
      </c>
      <c r="C40" s="181"/>
      <c r="D40" s="182"/>
      <c r="E40" s="42"/>
    </row>
    <row r="41" spans="2:5" ht="15" customHeight="1">
      <c r="B41" s="180" t="s">
        <v>15</v>
      </c>
      <c r="C41" s="181"/>
      <c r="D41" s="182"/>
      <c r="E41" s="42"/>
    </row>
    <row r="42" spans="2:5" ht="15" customHeight="1">
      <c r="B42" s="188" t="s">
        <v>221</v>
      </c>
      <c r="C42" s="189"/>
      <c r="D42" s="190"/>
      <c r="E42" s="42"/>
    </row>
    <row r="43" spans="2:5" ht="15" customHeight="1">
      <c r="B43" s="219" t="s">
        <v>208</v>
      </c>
      <c r="C43" s="220"/>
      <c r="D43" s="221"/>
      <c r="E43" s="43"/>
    </row>
    <row r="44" spans="2:5" ht="15" customHeight="1" thickBot="1">
      <c r="B44" s="213" t="s">
        <v>206</v>
      </c>
      <c r="C44" s="214"/>
      <c r="D44" s="215"/>
      <c r="E44" s="44"/>
    </row>
    <row r="45" spans="2:5" ht="15" customHeight="1" thickBot="1">
      <c r="B45" s="216" t="s">
        <v>207</v>
      </c>
      <c r="C45" s="217"/>
      <c r="D45" s="218"/>
      <c r="E45" s="45">
        <f>(E38+E40+E41+E42+E44)-(E43*E38)</f>
        <v>0</v>
      </c>
    </row>
    <row r="46" spans="2:5" ht="21" customHeight="1" thickBot="1">
      <c r="B46" s="222" t="s">
        <v>209</v>
      </c>
      <c r="C46" s="223"/>
      <c r="D46" s="223"/>
      <c r="E46" s="18" t="s">
        <v>17</v>
      </c>
    </row>
    <row r="47" spans="2:5" s="48" customFormat="1" ht="15" thickBot="1">
      <c r="B47" s="186"/>
      <c r="C47" s="187"/>
      <c r="D47" s="187"/>
      <c r="E47" s="47"/>
    </row>
    <row r="48" spans="2:5" ht="21.6" thickBot="1">
      <c r="B48" s="176" t="s">
        <v>1305</v>
      </c>
      <c r="C48" s="177"/>
      <c r="D48" s="177"/>
      <c r="E48" s="13" t="s">
        <v>1305</v>
      </c>
    </row>
    <row r="49" spans="2:5" ht="15" customHeight="1" thickBot="1">
      <c r="B49" s="178" t="s">
        <v>18</v>
      </c>
      <c r="C49" s="179"/>
      <c r="D49" s="179"/>
      <c r="E49" s="46"/>
    </row>
    <row r="50" spans="2:5">
      <c r="B50" s="212"/>
      <c r="C50" s="212"/>
      <c r="D50" s="212"/>
    </row>
    <row r="51" spans="2:5">
      <c r="B51" s="212"/>
      <c r="C51" s="212"/>
      <c r="D51" s="212"/>
    </row>
  </sheetData>
  <sheetProtection algorithmName="SHA-512" hashValue="cL1vPusrvKOBJLzd5wtGWbU0gJYPE4mVwuwxmin+M68fZgb240+RKdYtMwP7thlI9P/8Qr1HYQ6kSTwvnjrTQg==" saltValue="uPuMT+U61ksbUD+LI0uuHQ==" spinCount="100000" sheet="1" objects="1" scenarios="1"/>
  <mergeCells count="23">
    <mergeCell ref="C9:D9"/>
    <mergeCell ref="C2:D2"/>
    <mergeCell ref="C3:D3"/>
    <mergeCell ref="E5:E6"/>
    <mergeCell ref="C7:D7"/>
    <mergeCell ref="C8:D8"/>
    <mergeCell ref="C5:D5"/>
    <mergeCell ref="C6:D6"/>
    <mergeCell ref="B43:D43"/>
    <mergeCell ref="B48:D48"/>
    <mergeCell ref="B49:D49"/>
    <mergeCell ref="B37:D37"/>
    <mergeCell ref="B38:D38"/>
    <mergeCell ref="B39:D39"/>
    <mergeCell ref="B40:D40"/>
    <mergeCell ref="B41:D41"/>
    <mergeCell ref="B42:D42"/>
    <mergeCell ref="B46:D46"/>
    <mergeCell ref="B50:D50"/>
    <mergeCell ref="B51:D51"/>
    <mergeCell ref="B44:D44"/>
    <mergeCell ref="B45:D45"/>
    <mergeCell ref="B47:D47"/>
  </mergeCells>
  <hyperlinks>
    <hyperlink ref="B1" location="'1. Index'!A1" display="Go To Index" xr:uid="{E60422CE-DE2D-41E6-80B2-C59CAE553CC0}"/>
    <hyperlink ref="E1" location="'4. Database'!A1" display="Go To Database" xr:uid="{07E907A0-A00E-4019-B712-AA0C38FD5847}"/>
  </hyperlinks>
  <pageMargins left="0.7" right="0.7" top="0.75" bottom="0.75" header="0.3" footer="0.3"/>
  <pageSetup scale="77" orientation="landscape" r:id="rId1"/>
  <headerFooter>
    <oddFooter>&amp;R_x000D_&amp;1#&amp;"Calibri"&amp;10&amp;K000000 Confidential</oddFooter>
  </headerFooter>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sheetPr codeName="Sheet23">
    <pageSetUpPr fitToPage="1"/>
  </sheetPr>
  <dimension ref="B1:E51"/>
  <sheetViews>
    <sheetView zoomScale="70" zoomScaleNormal="70" workbookViewId="0">
      <selection activeCell="A48" sqref="A48:XFD49"/>
    </sheetView>
  </sheetViews>
  <sheetFormatPr defaultColWidth="9.21875" defaultRowHeight="14.4"/>
  <cols>
    <col min="1" max="1" width="2.77734375" style="20" customWidth="1"/>
    <col min="2" max="4" width="40.5546875" style="20" customWidth="1"/>
    <col min="5" max="5" width="54.21875" style="20" customWidth="1"/>
    <col min="6" max="16384" width="9.21875" style="20"/>
  </cols>
  <sheetData>
    <row r="1" spans="2:5" ht="15" thickBot="1">
      <c r="B1" s="19" t="s">
        <v>152</v>
      </c>
      <c r="C1" s="20">
        <v>110</v>
      </c>
      <c r="E1" s="11" t="s">
        <v>1275</v>
      </c>
    </row>
    <row r="2" spans="2:5">
      <c r="B2" s="21" t="s">
        <v>0</v>
      </c>
      <c r="C2" s="194" t="str">
        <f>VLOOKUP(C3,'1. Index'!$B$7:$C$212,2,0)</f>
        <v>Special purpose machinery</v>
      </c>
      <c r="D2" s="194"/>
    </row>
    <row r="3" spans="2:5" ht="15" thickBot="1">
      <c r="B3" s="22" t="s">
        <v>1</v>
      </c>
      <c r="C3" s="193" t="str">
        <f>LEFT(C5,10)</f>
        <v>15.01.11.6</v>
      </c>
      <c r="D3" s="194"/>
    </row>
    <row r="4" spans="2:5" ht="15" thickBot="1">
      <c r="B4" s="23"/>
    </row>
    <row r="5" spans="2:5" ht="15" customHeight="1">
      <c r="B5" s="24" t="s">
        <v>2</v>
      </c>
      <c r="C5" s="203" t="str" cm="1">
        <f t="array" ref="C5">INDEX('1. Index'!$B$8:$E$212,C1,1)</f>
        <v>15.01.11.6</v>
      </c>
      <c r="D5" s="204"/>
      <c r="E5" s="195" t="s">
        <v>3</v>
      </c>
    </row>
    <row r="6" spans="2:5" ht="15" customHeight="1" thickBot="1">
      <c r="B6" s="25" t="s">
        <v>4</v>
      </c>
      <c r="C6" s="205" t="str" cm="1">
        <f t="array" ref="C6">INDEX('1. Index'!$B$8:$E$212,C1,2)</f>
        <v>Special purpose machinery</v>
      </c>
      <c r="D6" s="206"/>
      <c r="E6" s="196"/>
    </row>
    <row r="7" spans="2:5" ht="16.5" customHeight="1" thickBot="1">
      <c r="B7" s="26"/>
      <c r="C7" s="197" t="s">
        <v>24</v>
      </c>
      <c r="D7" s="198"/>
      <c r="E7" s="13" t="s">
        <v>5</v>
      </c>
    </row>
    <row r="8" spans="2:5">
      <c r="B8" s="27" t="s">
        <v>6</v>
      </c>
      <c r="C8" s="199" t="str" cm="1">
        <f t="array" ref="C8">INDEX('1. Index'!$B$8:$E$212,C1,3)</f>
        <v>Make:</v>
      </c>
      <c r="D8" s="200"/>
      <c r="E8" s="28"/>
    </row>
    <row r="9" spans="2:5" ht="15" thickBot="1">
      <c r="B9" s="29" t="s">
        <v>7</v>
      </c>
      <c r="C9" s="201" t="str" cm="1">
        <f t="array" ref="C9">INDEX('1. Index'!$B$8:$E$212,C1,4)</f>
        <v>Model:</v>
      </c>
      <c r="D9" s="202"/>
      <c r="E9" s="30"/>
    </row>
    <row r="10" spans="2:5" ht="18" customHeight="1" thickBot="1">
      <c r="B10" s="31"/>
      <c r="C10" s="32" t="s">
        <v>8</v>
      </c>
      <c r="D10" s="32" t="s">
        <v>9</v>
      </c>
      <c r="E10" s="13" t="s">
        <v>5</v>
      </c>
    </row>
    <row r="11" spans="2:5" ht="15" customHeight="1">
      <c r="B11" s="33" t="s">
        <v>440</v>
      </c>
      <c r="C11" s="66" t="s">
        <v>776</v>
      </c>
      <c r="D11" s="67" t="s">
        <v>2841</v>
      </c>
      <c r="E11" s="35"/>
    </row>
    <row r="12" spans="2:5" ht="15" customHeight="1">
      <c r="B12" s="36" t="s">
        <v>414</v>
      </c>
      <c r="C12" s="37" t="s">
        <v>2842</v>
      </c>
      <c r="D12" s="38" t="s">
        <v>2843</v>
      </c>
      <c r="E12" s="39"/>
    </row>
    <row r="13" spans="2:5" ht="15" customHeight="1">
      <c r="B13" s="36" t="s">
        <v>441</v>
      </c>
      <c r="C13" s="37" t="s">
        <v>777</v>
      </c>
      <c r="D13" s="38" t="s">
        <v>2844</v>
      </c>
      <c r="E13" s="39"/>
    </row>
    <row r="14" spans="2:5" ht="15" customHeight="1">
      <c r="B14" s="36" t="s">
        <v>442</v>
      </c>
      <c r="C14" s="37" t="s">
        <v>767</v>
      </c>
      <c r="D14" s="38" t="s">
        <v>2845</v>
      </c>
      <c r="E14" s="39"/>
    </row>
    <row r="15" spans="2:5" ht="15" customHeight="1">
      <c r="B15" s="36" t="s">
        <v>1378</v>
      </c>
      <c r="C15" s="37" t="s">
        <v>768</v>
      </c>
      <c r="D15" s="38" t="s">
        <v>2824</v>
      </c>
      <c r="E15" s="39"/>
    </row>
    <row r="16" spans="2:5" ht="15" customHeight="1">
      <c r="B16" s="36" t="s">
        <v>443</v>
      </c>
      <c r="C16" s="37" t="s">
        <v>1609</v>
      </c>
      <c r="D16" s="38" t="s">
        <v>2846</v>
      </c>
      <c r="E16" s="39"/>
    </row>
    <row r="17" spans="2:5" ht="15" customHeight="1">
      <c r="B17" s="36" t="s">
        <v>444</v>
      </c>
      <c r="C17" s="37" t="s">
        <v>778</v>
      </c>
      <c r="D17" s="38" t="s">
        <v>2847</v>
      </c>
      <c r="E17" s="39"/>
    </row>
    <row r="18" spans="2:5" ht="15" customHeight="1">
      <c r="B18" s="36" t="s">
        <v>445</v>
      </c>
      <c r="C18" s="37" t="s">
        <v>771</v>
      </c>
      <c r="D18" s="38" t="s">
        <v>2827</v>
      </c>
      <c r="E18" s="39"/>
    </row>
    <row r="19" spans="2:5" ht="15" customHeight="1">
      <c r="B19" s="36" t="s">
        <v>446</v>
      </c>
      <c r="C19" s="37" t="s">
        <v>779</v>
      </c>
      <c r="D19" s="38" t="s">
        <v>2848</v>
      </c>
      <c r="E19" s="39"/>
    </row>
    <row r="20" spans="2:5" ht="15" customHeight="1">
      <c r="B20" s="36" t="s">
        <v>448</v>
      </c>
      <c r="C20" s="37" t="s">
        <v>1610</v>
      </c>
      <c r="D20" s="38" t="s">
        <v>2849</v>
      </c>
      <c r="E20" s="39"/>
    </row>
    <row r="21" spans="2:5" ht="15" customHeight="1">
      <c r="B21" s="36" t="s">
        <v>449</v>
      </c>
      <c r="C21" s="37" t="s">
        <v>780</v>
      </c>
      <c r="D21" s="38" t="s">
        <v>2850</v>
      </c>
      <c r="E21" s="39"/>
    </row>
    <row r="22" spans="2:5" ht="15" customHeight="1">
      <c r="B22" s="36" t="s">
        <v>450</v>
      </c>
      <c r="C22" s="37" t="s">
        <v>774</v>
      </c>
      <c r="D22" s="38" t="s">
        <v>2851</v>
      </c>
      <c r="E22" s="39"/>
    </row>
    <row r="23" spans="2:5" ht="15" customHeight="1">
      <c r="B23" s="36" t="s">
        <v>280</v>
      </c>
      <c r="C23" s="37" t="s">
        <v>781</v>
      </c>
      <c r="D23" s="38" t="s">
        <v>2852</v>
      </c>
      <c r="E23" s="39"/>
    </row>
    <row r="24" spans="2:5" ht="15" customHeight="1">
      <c r="B24" s="36" t="s">
        <v>451</v>
      </c>
      <c r="C24" s="37" t="s">
        <v>1611</v>
      </c>
      <c r="D24" s="38" t="s">
        <v>2853</v>
      </c>
      <c r="E24" s="39"/>
    </row>
    <row r="25" spans="2:5" ht="15" customHeight="1">
      <c r="B25" s="36" t="s">
        <v>452</v>
      </c>
      <c r="C25" s="37" t="s">
        <v>782</v>
      </c>
      <c r="D25" s="38" t="s">
        <v>2854</v>
      </c>
      <c r="E25" s="39"/>
    </row>
    <row r="26" spans="2:5" ht="15" customHeight="1">
      <c r="B26" s="36" t="s">
        <v>453</v>
      </c>
      <c r="C26" s="37" t="s">
        <v>1612</v>
      </c>
      <c r="D26" s="38" t="s">
        <v>2858</v>
      </c>
      <c r="E26" s="39"/>
    </row>
    <row r="27" spans="2:5" ht="15" customHeight="1">
      <c r="B27" s="36" t="s">
        <v>454</v>
      </c>
      <c r="C27" s="37" t="s">
        <v>783</v>
      </c>
      <c r="D27" s="38" t="s">
        <v>2855</v>
      </c>
      <c r="E27" s="39"/>
    </row>
    <row r="28" spans="2:5" ht="15" customHeight="1">
      <c r="B28" s="36" t="s">
        <v>455</v>
      </c>
      <c r="C28" s="37" t="s">
        <v>784</v>
      </c>
      <c r="D28" s="38" t="s">
        <v>2856</v>
      </c>
      <c r="E28" s="39"/>
    </row>
    <row r="29" spans="2:5" ht="15" customHeight="1">
      <c r="B29" s="36" t="s">
        <v>456</v>
      </c>
      <c r="C29" s="37" t="s">
        <v>785</v>
      </c>
      <c r="D29" s="38" t="s">
        <v>2857</v>
      </c>
      <c r="E29" s="39"/>
    </row>
    <row r="30" spans="2:5" ht="15" customHeight="1">
      <c r="B30" s="36" t="s">
        <v>457</v>
      </c>
      <c r="C30" s="37" t="s">
        <v>216</v>
      </c>
      <c r="D30" s="38" t="s">
        <v>1882</v>
      </c>
      <c r="E30" s="39"/>
    </row>
    <row r="31" spans="2:5" ht="15" customHeight="1">
      <c r="B31" s="36" t="s">
        <v>458</v>
      </c>
      <c r="C31" s="37" t="s">
        <v>216</v>
      </c>
      <c r="D31" s="38" t="s">
        <v>1882</v>
      </c>
      <c r="E31" s="39"/>
    </row>
    <row r="32" spans="2:5" ht="15" customHeight="1">
      <c r="B32" s="36" t="s">
        <v>459</v>
      </c>
      <c r="C32" s="37" t="s">
        <v>216</v>
      </c>
      <c r="D32" s="38" t="s">
        <v>1882</v>
      </c>
      <c r="E32" s="39"/>
    </row>
    <row r="33" spans="2:5" ht="15" customHeight="1">
      <c r="B33" s="36"/>
      <c r="C33" s="37"/>
      <c r="D33" s="38"/>
      <c r="E33" s="39"/>
    </row>
    <row r="34" spans="2:5" ht="15" customHeight="1">
      <c r="B34" s="36" t="s">
        <v>279</v>
      </c>
      <c r="C34" s="37" t="s">
        <v>2859</v>
      </c>
      <c r="D34" s="38" t="s">
        <v>1613</v>
      </c>
      <c r="E34" s="39"/>
    </row>
    <row r="35" spans="2:5" ht="15" customHeight="1">
      <c r="B35" s="36" t="s">
        <v>10</v>
      </c>
      <c r="C35" s="37" t="s">
        <v>60</v>
      </c>
      <c r="D35" s="38" t="s">
        <v>60</v>
      </c>
      <c r="E35" s="39"/>
    </row>
    <row r="36" spans="2:5" ht="15" customHeight="1" thickBot="1">
      <c r="B36" s="36" t="s">
        <v>11</v>
      </c>
      <c r="C36" s="37" t="s">
        <v>61</v>
      </c>
      <c r="D36" s="41" t="s">
        <v>61</v>
      </c>
      <c r="E36" s="80"/>
    </row>
    <row r="37" spans="2:5" ht="16.5" customHeight="1" thickBot="1">
      <c r="B37" s="197" t="s">
        <v>12</v>
      </c>
      <c r="C37" s="207"/>
      <c r="D37" s="198"/>
      <c r="E37" s="13" t="s">
        <v>5</v>
      </c>
    </row>
    <row r="38" spans="2:5" ht="15" customHeight="1">
      <c r="B38" s="208" t="s">
        <v>13</v>
      </c>
      <c r="C38" s="209"/>
      <c r="D38" s="210"/>
      <c r="E38" s="35"/>
    </row>
    <row r="39" spans="2:5" ht="15" customHeight="1">
      <c r="B39" s="180" t="s">
        <v>141</v>
      </c>
      <c r="C39" s="181"/>
      <c r="D39" s="182"/>
      <c r="E39" s="39"/>
    </row>
    <row r="40" spans="2:5" ht="15" customHeight="1">
      <c r="B40" s="180" t="s">
        <v>14</v>
      </c>
      <c r="C40" s="181"/>
      <c r="D40" s="182"/>
      <c r="E40" s="42"/>
    </row>
    <row r="41" spans="2:5" ht="15" customHeight="1">
      <c r="B41" s="180" t="s">
        <v>15</v>
      </c>
      <c r="C41" s="181"/>
      <c r="D41" s="182"/>
      <c r="E41" s="42"/>
    </row>
    <row r="42" spans="2:5" ht="15" customHeight="1">
      <c r="B42" s="188" t="s">
        <v>221</v>
      </c>
      <c r="C42" s="189"/>
      <c r="D42" s="190"/>
      <c r="E42" s="42"/>
    </row>
    <row r="43" spans="2:5" ht="15" customHeight="1">
      <c r="B43" s="219" t="s">
        <v>208</v>
      </c>
      <c r="C43" s="220"/>
      <c r="D43" s="221"/>
      <c r="E43" s="43"/>
    </row>
    <row r="44" spans="2:5" ht="15" customHeight="1" thickBot="1">
      <c r="B44" s="213" t="s">
        <v>206</v>
      </c>
      <c r="C44" s="214"/>
      <c r="D44" s="215"/>
      <c r="E44" s="44"/>
    </row>
    <row r="45" spans="2:5" ht="15" customHeight="1" thickBot="1">
      <c r="B45" s="216" t="s">
        <v>207</v>
      </c>
      <c r="C45" s="217"/>
      <c r="D45" s="218"/>
      <c r="E45" s="45">
        <f>(E38+E40+E41+E42+E44)-(E43*E38)</f>
        <v>0</v>
      </c>
    </row>
    <row r="46" spans="2:5" ht="21" customHeight="1" thickBot="1">
      <c r="B46" s="222" t="s">
        <v>209</v>
      </c>
      <c r="C46" s="223"/>
      <c r="D46" s="223"/>
      <c r="E46" s="18" t="s">
        <v>17</v>
      </c>
    </row>
    <row r="47" spans="2:5" s="48" customFormat="1" ht="15" thickBot="1">
      <c r="B47" s="186" t="s">
        <v>2860</v>
      </c>
      <c r="C47" s="187"/>
      <c r="D47" s="187"/>
      <c r="E47" s="47"/>
    </row>
    <row r="48" spans="2:5" ht="21.6" thickBot="1">
      <c r="B48" s="176" t="s">
        <v>1305</v>
      </c>
      <c r="C48" s="177"/>
      <c r="D48" s="177"/>
      <c r="E48" s="13" t="s">
        <v>1305</v>
      </c>
    </row>
    <row r="49" spans="2:5" ht="15" customHeight="1" thickBot="1">
      <c r="B49" s="178" t="s">
        <v>18</v>
      </c>
      <c r="C49" s="179"/>
      <c r="D49" s="179"/>
      <c r="E49" s="46"/>
    </row>
    <row r="50" spans="2:5">
      <c r="B50" s="212"/>
      <c r="C50" s="212"/>
      <c r="D50" s="212"/>
    </row>
    <row r="51" spans="2:5">
      <c r="B51" s="212"/>
      <c r="C51" s="212"/>
      <c r="D51" s="212"/>
    </row>
  </sheetData>
  <sheetProtection algorithmName="SHA-512" hashValue="FQnxkZ/QMFGBMdS8tJlEQ5i2VnvPBCthVRHL+duey5pw4PlpV+aitoBYurWixYYCKw3+iNB8ucat1tW8iJFEew==" saltValue="UMtdKDO/+TPd2g9YshGNtw==" spinCount="100000" sheet="1" objects="1" scenarios="1"/>
  <mergeCells count="23">
    <mergeCell ref="C9:D9"/>
    <mergeCell ref="C2:D2"/>
    <mergeCell ref="C3:D3"/>
    <mergeCell ref="E5:E6"/>
    <mergeCell ref="C7:D7"/>
    <mergeCell ref="C8:D8"/>
    <mergeCell ref="C5:D5"/>
    <mergeCell ref="C6:D6"/>
    <mergeCell ref="B43:D43"/>
    <mergeCell ref="B48:D48"/>
    <mergeCell ref="B49:D49"/>
    <mergeCell ref="B37:D37"/>
    <mergeCell ref="B38:D38"/>
    <mergeCell ref="B39:D39"/>
    <mergeCell ref="B40:D40"/>
    <mergeCell ref="B41:D41"/>
    <mergeCell ref="B42:D42"/>
    <mergeCell ref="B46:D46"/>
    <mergeCell ref="B50:D50"/>
    <mergeCell ref="B51:D51"/>
    <mergeCell ref="B44:D44"/>
    <mergeCell ref="B45:D45"/>
    <mergeCell ref="B47:D47"/>
  </mergeCells>
  <hyperlinks>
    <hyperlink ref="B1" location="'1. Index'!A1" display="Go To Index" xr:uid="{797F1559-CCBF-416C-B2E7-6D73192478EA}"/>
    <hyperlink ref="E1" location="'4. Database'!A1" display="Go To Database" xr:uid="{FC14F85B-1BD0-4B7A-B9A5-37624B0307C9}"/>
    <hyperlink ref="C34" r:id="rId1" xr:uid="{DB4E4A65-01B9-4A92-B6AE-7677699FBDDD}"/>
    <hyperlink ref="D34" r:id="rId2" xr:uid="{4EBF9807-EFFF-483C-A887-05A55333FF7F}"/>
  </hyperlinks>
  <pageMargins left="0.7" right="0.7" top="0.75" bottom="0.75" header="0.3" footer="0.3"/>
  <pageSetup scale="77" orientation="landscape" r:id="rId3"/>
  <headerFooter>
    <oddFooter>&amp;R_x000D_&amp;1#&amp;"Calibri"&amp;10&amp;K000000 Confidential</oddFooter>
  </headerFooter>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sheetPr codeName="Sheet178">
    <pageSetUpPr fitToPage="1"/>
  </sheetPr>
  <dimension ref="B1:E51"/>
  <sheetViews>
    <sheetView zoomScale="70" zoomScaleNormal="70" workbookViewId="0">
      <selection activeCell="A48" sqref="A48:XFD49"/>
    </sheetView>
  </sheetViews>
  <sheetFormatPr defaultColWidth="9.21875" defaultRowHeight="14.4"/>
  <cols>
    <col min="1" max="1" width="2.77734375" style="20" customWidth="1"/>
    <col min="2" max="4" width="40.5546875" style="20" customWidth="1"/>
    <col min="5" max="5" width="54.21875" style="20" customWidth="1"/>
    <col min="6" max="16384" width="9.21875" style="20"/>
  </cols>
  <sheetData>
    <row r="1" spans="2:5" ht="15" thickBot="1">
      <c r="B1" s="19" t="s">
        <v>152</v>
      </c>
      <c r="C1" s="20">
        <v>111</v>
      </c>
      <c r="E1" s="11" t="s">
        <v>1275</v>
      </c>
    </row>
    <row r="2" spans="2:5">
      <c r="B2" s="21" t="s">
        <v>0</v>
      </c>
      <c r="C2" s="194" t="str">
        <f>VLOOKUP(C3,'1. Index'!$B$7:$C$212,2,0)</f>
        <v>Special purpose machinery</v>
      </c>
      <c r="D2" s="194"/>
    </row>
    <row r="3" spans="2:5" ht="15" thickBot="1">
      <c r="B3" s="22" t="s">
        <v>1</v>
      </c>
      <c r="C3" s="193" t="str">
        <f>LEFT(C5,10)</f>
        <v>15.01.11.6</v>
      </c>
      <c r="D3" s="194"/>
    </row>
    <row r="4" spans="2:5" ht="15" thickBot="1">
      <c r="B4" s="23"/>
    </row>
    <row r="5" spans="2:5" ht="15" customHeight="1">
      <c r="B5" s="24" t="s">
        <v>2</v>
      </c>
      <c r="C5" s="203" t="str" cm="1">
        <f t="array" ref="C5">INDEX('1. Index'!$B$8:$E$212,C1,1)</f>
        <v>15.01.11.6.01.040</v>
      </c>
      <c r="D5" s="204"/>
      <c r="E5" s="195" t="s">
        <v>3</v>
      </c>
    </row>
    <row r="6" spans="2:5" ht="15" customHeight="1" thickBot="1">
      <c r="B6" s="25" t="s">
        <v>4</v>
      </c>
      <c r="C6" s="205" t="str" cm="1">
        <f t="array" ref="C6">INDEX('1. Index'!$B$8:$E$212,C1,2)</f>
        <v>Diesel tractor: small - New Holland (Italy) - T5.90</v>
      </c>
      <c r="D6" s="206"/>
      <c r="E6" s="196"/>
    </row>
    <row r="7" spans="2:5" ht="16.5" customHeight="1" thickBot="1">
      <c r="B7" s="26"/>
      <c r="C7" s="197" t="s">
        <v>24</v>
      </c>
      <c r="D7" s="198"/>
      <c r="E7" s="13" t="s">
        <v>5</v>
      </c>
    </row>
    <row r="8" spans="2:5">
      <c r="B8" s="27" t="s">
        <v>6</v>
      </c>
      <c r="C8" s="199" t="str" cm="1">
        <f t="array" ref="C8">INDEX('1. Index'!$B$8:$E$212,C1,3)</f>
        <v>New Holland (Italy)</v>
      </c>
      <c r="D8" s="200"/>
      <c r="E8" s="28"/>
    </row>
    <row r="9" spans="2:5" ht="15" thickBot="1">
      <c r="B9" s="29" t="s">
        <v>7</v>
      </c>
      <c r="C9" s="201" t="str" cm="1">
        <f t="array" ref="C9">INDEX('1. Index'!$B$8:$E$212,C1,4)</f>
        <v>T5.90</v>
      </c>
      <c r="D9" s="202"/>
      <c r="E9" s="30"/>
    </row>
    <row r="10" spans="2:5" ht="18" customHeight="1" thickBot="1">
      <c r="B10" s="31"/>
      <c r="C10" s="32" t="s">
        <v>8</v>
      </c>
      <c r="D10" s="32" t="s">
        <v>9</v>
      </c>
      <c r="E10" s="13" t="s">
        <v>5</v>
      </c>
    </row>
    <row r="11" spans="2:5" ht="15" customHeight="1">
      <c r="B11" s="33" t="s">
        <v>422</v>
      </c>
      <c r="C11" s="66" t="s">
        <v>788</v>
      </c>
      <c r="D11" s="67" t="s">
        <v>2861</v>
      </c>
      <c r="E11" s="35"/>
    </row>
    <row r="12" spans="2:5" ht="15" customHeight="1">
      <c r="B12" s="36" t="s">
        <v>460</v>
      </c>
      <c r="C12" s="37" t="s">
        <v>786</v>
      </c>
      <c r="D12" s="38" t="s">
        <v>2862</v>
      </c>
      <c r="E12" s="39"/>
    </row>
    <row r="13" spans="2:5" ht="15" customHeight="1">
      <c r="B13" s="36" t="s">
        <v>461</v>
      </c>
      <c r="C13" s="37" t="s">
        <v>787</v>
      </c>
      <c r="D13" s="38" t="s">
        <v>2863</v>
      </c>
      <c r="E13" s="39"/>
    </row>
    <row r="14" spans="2:5" ht="15" customHeight="1">
      <c r="B14" s="36" t="s">
        <v>422</v>
      </c>
      <c r="C14" s="37" t="s">
        <v>788</v>
      </c>
      <c r="D14" s="38" t="s">
        <v>2861</v>
      </c>
      <c r="E14" s="39"/>
    </row>
    <row r="15" spans="2:5" ht="15" customHeight="1">
      <c r="B15" s="36" t="s">
        <v>462</v>
      </c>
      <c r="C15" s="37" t="s">
        <v>2872</v>
      </c>
      <c r="D15" s="38" t="s">
        <v>2872</v>
      </c>
      <c r="E15" s="39"/>
    </row>
    <row r="16" spans="2:5" ht="15" customHeight="1">
      <c r="B16" s="36" t="s">
        <v>463</v>
      </c>
      <c r="C16" s="37" t="s">
        <v>793</v>
      </c>
      <c r="D16" s="38" t="s">
        <v>2864</v>
      </c>
      <c r="E16" s="39"/>
    </row>
    <row r="17" spans="2:5" ht="15" customHeight="1">
      <c r="B17" s="36" t="s">
        <v>464</v>
      </c>
      <c r="C17" s="37" t="s">
        <v>794</v>
      </c>
      <c r="D17" s="38" t="s">
        <v>2865</v>
      </c>
      <c r="E17" s="39"/>
    </row>
    <row r="18" spans="2:5" ht="15" customHeight="1">
      <c r="B18" s="36" t="s">
        <v>465</v>
      </c>
      <c r="C18" s="37" t="s">
        <v>795</v>
      </c>
      <c r="D18" s="38" t="s">
        <v>2866</v>
      </c>
      <c r="E18" s="39"/>
    </row>
    <row r="19" spans="2:5" ht="15" customHeight="1">
      <c r="B19" s="36" t="s">
        <v>466</v>
      </c>
      <c r="C19" s="37" t="s">
        <v>216</v>
      </c>
      <c r="D19" s="38" t="s">
        <v>1882</v>
      </c>
      <c r="E19" s="39"/>
    </row>
    <row r="20" spans="2:5" ht="15" customHeight="1">
      <c r="B20" s="36" t="s">
        <v>467</v>
      </c>
      <c r="C20" s="37" t="s">
        <v>216</v>
      </c>
      <c r="D20" s="38" t="s">
        <v>1882</v>
      </c>
      <c r="E20" s="39"/>
    </row>
    <row r="21" spans="2:5" ht="15" customHeight="1">
      <c r="B21" s="36" t="s">
        <v>468</v>
      </c>
      <c r="C21" s="37" t="s">
        <v>216</v>
      </c>
      <c r="D21" s="38" t="s">
        <v>1882</v>
      </c>
      <c r="E21" s="39"/>
    </row>
    <row r="22" spans="2:5" ht="15" customHeight="1">
      <c r="B22" s="36" t="s">
        <v>469</v>
      </c>
      <c r="C22" s="37" t="s">
        <v>688</v>
      </c>
      <c r="D22" s="38" t="s">
        <v>2233</v>
      </c>
      <c r="E22" s="39"/>
    </row>
    <row r="23" spans="2:5" ht="15" customHeight="1">
      <c r="B23" s="36" t="s">
        <v>288</v>
      </c>
      <c r="C23" s="37" t="s">
        <v>796</v>
      </c>
      <c r="D23" s="38" t="s">
        <v>2867</v>
      </c>
      <c r="E23" s="39"/>
    </row>
    <row r="24" spans="2:5" ht="15" customHeight="1">
      <c r="B24" s="36" t="s">
        <v>289</v>
      </c>
      <c r="C24" s="37" t="s">
        <v>771</v>
      </c>
      <c r="D24" s="38" t="s">
        <v>2827</v>
      </c>
      <c r="E24" s="39"/>
    </row>
    <row r="25" spans="2:5" ht="15" customHeight="1">
      <c r="B25" s="36" t="s">
        <v>281</v>
      </c>
      <c r="C25" s="37" t="s">
        <v>797</v>
      </c>
      <c r="D25" s="38" t="s">
        <v>2868</v>
      </c>
      <c r="E25" s="39"/>
    </row>
    <row r="26" spans="2:5" ht="15" customHeight="1">
      <c r="B26" s="36"/>
      <c r="C26" s="37"/>
      <c r="D26" s="38"/>
      <c r="E26" s="39"/>
    </row>
    <row r="27" spans="2:5" ht="15" customHeight="1">
      <c r="B27" s="36"/>
      <c r="C27" s="37"/>
      <c r="D27" s="38"/>
      <c r="E27" s="39"/>
    </row>
    <row r="28" spans="2:5" ht="15" customHeight="1">
      <c r="B28" s="36"/>
      <c r="C28" s="37"/>
      <c r="D28" s="38"/>
      <c r="E28" s="39"/>
    </row>
    <row r="29" spans="2:5" ht="15" customHeight="1">
      <c r="B29" s="36"/>
      <c r="C29" s="37"/>
      <c r="D29" s="38"/>
      <c r="E29" s="39"/>
    </row>
    <row r="30" spans="2:5" ht="15" customHeight="1">
      <c r="B30" s="36"/>
      <c r="C30" s="37"/>
      <c r="D30" s="38"/>
      <c r="E30" s="39"/>
    </row>
    <row r="31" spans="2:5" ht="15" customHeight="1">
      <c r="B31" s="36"/>
      <c r="C31" s="37"/>
      <c r="D31" s="38"/>
      <c r="E31" s="39"/>
    </row>
    <row r="32" spans="2:5" ht="15" customHeight="1">
      <c r="B32" s="36"/>
      <c r="C32" s="37"/>
      <c r="D32" s="38"/>
      <c r="E32" s="39"/>
    </row>
    <row r="33" spans="2:5" ht="15" customHeight="1">
      <c r="B33" s="36"/>
      <c r="C33" s="37"/>
      <c r="D33" s="38"/>
      <c r="E33" s="39"/>
    </row>
    <row r="34" spans="2:5" ht="15" customHeight="1">
      <c r="B34" s="36"/>
      <c r="C34" s="37"/>
      <c r="D34" s="38"/>
      <c r="E34" s="39"/>
    </row>
    <row r="35" spans="2:5" ht="15" customHeight="1">
      <c r="B35" s="36" t="s">
        <v>10</v>
      </c>
      <c r="C35" s="37" t="s">
        <v>60</v>
      </c>
      <c r="D35" s="38" t="s">
        <v>60</v>
      </c>
      <c r="E35" s="39"/>
    </row>
    <row r="36" spans="2:5" ht="15" customHeight="1" thickBot="1">
      <c r="B36" s="36" t="s">
        <v>11</v>
      </c>
      <c r="C36" s="37" t="s">
        <v>61</v>
      </c>
      <c r="D36" s="41" t="s">
        <v>61</v>
      </c>
      <c r="E36" s="80"/>
    </row>
    <row r="37" spans="2:5" ht="16.5" customHeight="1" thickBot="1">
      <c r="B37" s="197" t="s">
        <v>12</v>
      </c>
      <c r="C37" s="207"/>
      <c r="D37" s="198"/>
      <c r="E37" s="13" t="s">
        <v>5</v>
      </c>
    </row>
    <row r="38" spans="2:5" ht="15" customHeight="1">
      <c r="B38" s="208" t="s">
        <v>13</v>
      </c>
      <c r="C38" s="209"/>
      <c r="D38" s="210"/>
      <c r="E38" s="35"/>
    </row>
    <row r="39" spans="2:5" ht="15" customHeight="1">
      <c r="B39" s="180" t="s">
        <v>141</v>
      </c>
      <c r="C39" s="181"/>
      <c r="D39" s="182"/>
      <c r="E39" s="39"/>
    </row>
    <row r="40" spans="2:5" ht="15" customHeight="1">
      <c r="B40" s="180" t="s">
        <v>14</v>
      </c>
      <c r="C40" s="181"/>
      <c r="D40" s="182"/>
      <c r="E40" s="42"/>
    </row>
    <row r="41" spans="2:5" ht="15" customHeight="1">
      <c r="B41" s="180" t="s">
        <v>15</v>
      </c>
      <c r="C41" s="181"/>
      <c r="D41" s="182"/>
      <c r="E41" s="42"/>
    </row>
    <row r="42" spans="2:5" ht="15" customHeight="1">
      <c r="B42" s="188" t="s">
        <v>221</v>
      </c>
      <c r="C42" s="189"/>
      <c r="D42" s="190"/>
      <c r="E42" s="42"/>
    </row>
    <row r="43" spans="2:5" ht="15" customHeight="1">
      <c r="B43" s="219" t="s">
        <v>208</v>
      </c>
      <c r="C43" s="220"/>
      <c r="D43" s="221"/>
      <c r="E43" s="43"/>
    </row>
    <row r="44" spans="2:5" ht="15" customHeight="1" thickBot="1">
      <c r="B44" s="213" t="s">
        <v>206</v>
      </c>
      <c r="C44" s="214"/>
      <c r="D44" s="215"/>
      <c r="E44" s="44"/>
    </row>
    <row r="45" spans="2:5" ht="15" customHeight="1" thickBot="1">
      <c r="B45" s="216" t="s">
        <v>207</v>
      </c>
      <c r="C45" s="217"/>
      <c r="D45" s="218"/>
      <c r="E45" s="45">
        <f>(E38+E40+E41+E42+E44)-(E43*E38)</f>
        <v>0</v>
      </c>
    </row>
    <row r="46" spans="2:5" ht="21" customHeight="1" thickBot="1">
      <c r="B46" s="222" t="s">
        <v>209</v>
      </c>
      <c r="C46" s="223"/>
      <c r="D46" s="223"/>
      <c r="E46" s="18" t="s">
        <v>17</v>
      </c>
    </row>
    <row r="47" spans="2:5" s="48" customFormat="1" ht="15" thickBot="1">
      <c r="B47" s="186" t="s">
        <v>1302</v>
      </c>
      <c r="C47" s="187"/>
      <c r="D47" s="187"/>
      <c r="E47" s="47"/>
    </row>
    <row r="48" spans="2:5" ht="21.6" thickBot="1">
      <c r="B48" s="176" t="s">
        <v>1305</v>
      </c>
      <c r="C48" s="177"/>
      <c r="D48" s="177"/>
      <c r="E48" s="13" t="s">
        <v>1305</v>
      </c>
    </row>
    <row r="49" spans="2:5" ht="15" customHeight="1" thickBot="1">
      <c r="B49" s="178" t="s">
        <v>18</v>
      </c>
      <c r="C49" s="179"/>
      <c r="D49" s="179"/>
      <c r="E49" s="46"/>
    </row>
    <row r="50" spans="2:5">
      <c r="B50" s="212"/>
      <c r="C50" s="212"/>
      <c r="D50" s="212"/>
    </row>
    <row r="51" spans="2:5">
      <c r="B51" s="212"/>
      <c r="C51" s="212"/>
      <c r="D51" s="212"/>
    </row>
  </sheetData>
  <sheetProtection algorithmName="SHA-512" hashValue="o0fUtO2nwfc8E3SOurwES12XBA3oTgiB6HiA97lBL50vOHzoRXj3cAhRhT7Wv/6jg0TuXczfz3Zi0nr3tUCgzw==" saltValue="tk6iPtlJcoPdKBwMve/z/Q==" spinCount="100000" sheet="1" objects="1" scenarios="1"/>
  <mergeCells count="23">
    <mergeCell ref="B41:D41"/>
    <mergeCell ref="C9:D9"/>
    <mergeCell ref="B37:D37"/>
    <mergeCell ref="B38:D38"/>
    <mergeCell ref="B39:D39"/>
    <mergeCell ref="B40:D40"/>
    <mergeCell ref="C2:D2"/>
    <mergeCell ref="C3:D3"/>
    <mergeCell ref="E5:E6"/>
    <mergeCell ref="C7:D7"/>
    <mergeCell ref="C8:D8"/>
    <mergeCell ref="C5:D5"/>
    <mergeCell ref="C6:D6"/>
    <mergeCell ref="B43:D43"/>
    <mergeCell ref="B46:D46"/>
    <mergeCell ref="B48:D48"/>
    <mergeCell ref="B49:D49"/>
    <mergeCell ref="B42:D42"/>
    <mergeCell ref="B50:D50"/>
    <mergeCell ref="B51:D51"/>
    <mergeCell ref="B44:D44"/>
    <mergeCell ref="B45:D45"/>
    <mergeCell ref="B47:D47"/>
  </mergeCells>
  <hyperlinks>
    <hyperlink ref="B1" location="'1. Index'!A1" display="Go To Index" xr:uid="{2327853A-F1E2-46A9-9A35-412D3FFC6FD9}"/>
    <hyperlink ref="E1" location="'4. Database'!A1" display="Go To Database" xr:uid="{44734B43-803E-4D42-944E-10180EEF5AA6}"/>
  </hyperlinks>
  <pageMargins left="0.7" right="0.7" top="0.75" bottom="0.75" header="0.3" footer="0.3"/>
  <pageSetup scale="77" orientation="landscape" r:id="rId1"/>
  <headerFooter>
    <oddFooter>&amp;R_x000D_&amp;1#&amp;"Calibri"&amp;10&amp;K000000 Confidential</oddFooter>
  </headerFooter>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sheetPr codeName="Sheet24">
    <pageSetUpPr fitToPage="1"/>
  </sheetPr>
  <dimension ref="B1:E51"/>
  <sheetViews>
    <sheetView zoomScale="70" zoomScaleNormal="70" workbookViewId="0">
      <selection activeCell="A48" sqref="A48:XFD49"/>
    </sheetView>
  </sheetViews>
  <sheetFormatPr defaultColWidth="9.21875" defaultRowHeight="14.4"/>
  <cols>
    <col min="1" max="1" width="2.77734375" style="20" customWidth="1"/>
    <col min="2" max="4" width="40.5546875" style="20" customWidth="1"/>
    <col min="5" max="5" width="54.21875" style="20" customWidth="1"/>
    <col min="6" max="16384" width="9.21875" style="20"/>
  </cols>
  <sheetData>
    <row r="1" spans="2:5" ht="15" thickBot="1">
      <c r="B1" s="19" t="s">
        <v>152</v>
      </c>
      <c r="C1" s="20">
        <v>112</v>
      </c>
      <c r="E1" s="11" t="s">
        <v>1275</v>
      </c>
    </row>
    <row r="2" spans="2:5">
      <c r="B2" s="21" t="s">
        <v>0</v>
      </c>
      <c r="C2" s="194" t="str">
        <f>VLOOKUP(C3,'1. Index'!$B$7:$C$212,2,0)</f>
        <v>Special purpose machinery</v>
      </c>
      <c r="D2" s="194"/>
    </row>
    <row r="3" spans="2:5" ht="15" thickBot="1">
      <c r="B3" s="22" t="s">
        <v>1</v>
      </c>
      <c r="C3" s="193" t="str">
        <f>LEFT(C5,10)</f>
        <v>15.01.11.6</v>
      </c>
      <c r="D3" s="194"/>
    </row>
    <row r="4" spans="2:5" ht="15" thickBot="1">
      <c r="B4" s="23"/>
    </row>
    <row r="5" spans="2:5" ht="15" customHeight="1">
      <c r="B5" s="24" t="s">
        <v>2</v>
      </c>
      <c r="C5" s="203" t="str" cm="1">
        <f t="array" ref="C5">INDEX('1. Index'!$B$8:$E$212,C1,1)</f>
        <v>15.01.11.6.01.050</v>
      </c>
      <c r="D5" s="204"/>
      <c r="E5" s="195" t="s">
        <v>3</v>
      </c>
    </row>
    <row r="6" spans="2:5" ht="15" customHeight="1" thickBot="1">
      <c r="B6" s="25" t="s">
        <v>4</v>
      </c>
      <c r="C6" s="205" t="str" cm="1">
        <f t="array" ref="C6">INDEX('1. Index'!$B$8:$E$212,C1,2)</f>
        <v>Self propelled combine harvester - Unspecified</v>
      </c>
      <c r="D6" s="206"/>
      <c r="E6" s="196"/>
    </row>
    <row r="7" spans="2:5" ht="16.5" customHeight="1" thickBot="1">
      <c r="B7" s="26"/>
      <c r="C7" s="197" t="s">
        <v>24</v>
      </c>
      <c r="D7" s="198"/>
      <c r="E7" s="13" t="s">
        <v>5</v>
      </c>
    </row>
    <row r="8" spans="2:5">
      <c r="B8" s="27" t="s">
        <v>6</v>
      </c>
      <c r="C8" s="199" t="str" cm="1">
        <f t="array" ref="C8">INDEX('1. Index'!$B$8:$E$212,C1,3)</f>
        <v>Unspecified</v>
      </c>
      <c r="D8" s="200"/>
      <c r="E8" s="28"/>
    </row>
    <row r="9" spans="2:5" ht="15" thickBot="1">
      <c r="B9" s="29" t="s">
        <v>7</v>
      </c>
      <c r="C9" s="201" t="str" cm="1">
        <f t="array" ref="C9">INDEX('1. Index'!$B$8:$E$212,C1,4)</f>
        <v>Unspecified</v>
      </c>
      <c r="D9" s="202"/>
      <c r="E9" s="30"/>
    </row>
    <row r="10" spans="2:5" ht="18" customHeight="1" thickBot="1">
      <c r="B10" s="31"/>
      <c r="C10" s="32" t="s">
        <v>8</v>
      </c>
      <c r="D10" s="32" t="s">
        <v>9</v>
      </c>
      <c r="E10" s="13" t="s">
        <v>5</v>
      </c>
    </row>
    <row r="11" spans="2:5" ht="15" customHeight="1">
      <c r="B11" s="33" t="s">
        <v>422</v>
      </c>
      <c r="C11" s="66" t="s">
        <v>791</v>
      </c>
      <c r="D11" s="67" t="s">
        <v>2871</v>
      </c>
      <c r="E11" s="35"/>
    </row>
    <row r="12" spans="2:5" ht="15" customHeight="1">
      <c r="B12" s="36" t="s">
        <v>460</v>
      </c>
      <c r="C12" s="37" t="s">
        <v>786</v>
      </c>
      <c r="D12" s="38" t="s">
        <v>2862</v>
      </c>
      <c r="E12" s="39"/>
    </row>
    <row r="13" spans="2:5" ht="15" customHeight="1">
      <c r="B13" s="36" t="s">
        <v>461</v>
      </c>
      <c r="C13" s="37" t="s">
        <v>787</v>
      </c>
      <c r="D13" s="38" t="s">
        <v>2863</v>
      </c>
      <c r="E13" s="39"/>
    </row>
    <row r="14" spans="2:5" ht="15" customHeight="1">
      <c r="B14" s="36" t="s">
        <v>422</v>
      </c>
      <c r="C14" s="37" t="s">
        <v>791</v>
      </c>
      <c r="D14" s="38" t="s">
        <v>2871</v>
      </c>
      <c r="E14" s="39"/>
    </row>
    <row r="15" spans="2:5" ht="15" customHeight="1">
      <c r="B15" s="36" t="s">
        <v>462</v>
      </c>
      <c r="C15" s="37" t="s">
        <v>792</v>
      </c>
      <c r="D15" s="38" t="s">
        <v>792</v>
      </c>
      <c r="E15" s="39"/>
    </row>
    <row r="16" spans="2:5" ht="15" customHeight="1">
      <c r="B16" s="36" t="s">
        <v>463</v>
      </c>
      <c r="C16" s="37" t="s">
        <v>793</v>
      </c>
      <c r="D16" s="38" t="s">
        <v>2864</v>
      </c>
      <c r="E16" s="39"/>
    </row>
    <row r="17" spans="2:5" ht="15" customHeight="1">
      <c r="B17" s="36" t="s">
        <v>464</v>
      </c>
      <c r="C17" s="37" t="s">
        <v>794</v>
      </c>
      <c r="D17" s="38" t="s">
        <v>2865</v>
      </c>
      <c r="E17" s="39"/>
    </row>
    <row r="18" spans="2:5" ht="15" customHeight="1">
      <c r="B18" s="36" t="s">
        <v>465</v>
      </c>
      <c r="C18" s="37" t="s">
        <v>795</v>
      </c>
      <c r="D18" s="38" t="s">
        <v>2866</v>
      </c>
      <c r="E18" s="39"/>
    </row>
    <row r="19" spans="2:5" ht="15" customHeight="1">
      <c r="B19" s="36" t="s">
        <v>466</v>
      </c>
      <c r="C19" s="37" t="s">
        <v>216</v>
      </c>
      <c r="D19" s="38" t="s">
        <v>1882</v>
      </c>
      <c r="E19" s="39"/>
    </row>
    <row r="20" spans="2:5" ht="15" customHeight="1">
      <c r="B20" s="36" t="s">
        <v>467</v>
      </c>
      <c r="C20" s="37" t="s">
        <v>216</v>
      </c>
      <c r="D20" s="38" t="s">
        <v>1882</v>
      </c>
      <c r="E20" s="39"/>
    </row>
    <row r="21" spans="2:5" ht="15" customHeight="1">
      <c r="B21" s="36" t="s">
        <v>468</v>
      </c>
      <c r="C21" s="37" t="s">
        <v>216</v>
      </c>
      <c r="D21" s="38" t="s">
        <v>1882</v>
      </c>
      <c r="E21" s="39"/>
    </row>
    <row r="22" spans="2:5" ht="15" customHeight="1">
      <c r="B22" s="36" t="s">
        <v>469</v>
      </c>
      <c r="C22" s="37" t="s">
        <v>688</v>
      </c>
      <c r="D22" s="38" t="s">
        <v>2233</v>
      </c>
      <c r="E22" s="39"/>
    </row>
    <row r="23" spans="2:5" ht="15" customHeight="1">
      <c r="B23" s="36" t="s">
        <v>288</v>
      </c>
      <c r="C23" s="37" t="s">
        <v>796</v>
      </c>
      <c r="D23" s="38" t="s">
        <v>2867</v>
      </c>
      <c r="E23" s="39"/>
    </row>
    <row r="24" spans="2:5" ht="15" customHeight="1">
      <c r="B24" s="36" t="s">
        <v>289</v>
      </c>
      <c r="C24" s="37" t="s">
        <v>771</v>
      </c>
      <c r="D24" s="38" t="s">
        <v>2827</v>
      </c>
      <c r="E24" s="39"/>
    </row>
    <row r="25" spans="2:5" ht="15" customHeight="1">
      <c r="B25" s="36" t="s">
        <v>281</v>
      </c>
      <c r="C25" s="37" t="s">
        <v>797</v>
      </c>
      <c r="D25" s="38" t="s">
        <v>2868</v>
      </c>
      <c r="E25" s="39"/>
    </row>
    <row r="26" spans="2:5" ht="15" customHeight="1">
      <c r="B26" s="36"/>
      <c r="C26" s="37"/>
      <c r="D26" s="38"/>
      <c r="E26" s="39"/>
    </row>
    <row r="27" spans="2:5" ht="15" customHeight="1">
      <c r="B27" s="36"/>
      <c r="C27" s="37"/>
      <c r="D27" s="38"/>
      <c r="E27" s="39"/>
    </row>
    <row r="28" spans="2:5" ht="15" customHeight="1">
      <c r="B28" s="36"/>
      <c r="C28" s="37"/>
      <c r="D28" s="38"/>
      <c r="E28" s="39"/>
    </row>
    <row r="29" spans="2:5" ht="15" customHeight="1">
      <c r="B29" s="36"/>
      <c r="C29" s="37"/>
      <c r="D29" s="38"/>
      <c r="E29" s="39"/>
    </row>
    <row r="30" spans="2:5" ht="15" customHeight="1">
      <c r="B30" s="36"/>
      <c r="C30" s="37"/>
      <c r="D30" s="38"/>
      <c r="E30" s="39"/>
    </row>
    <row r="31" spans="2:5" ht="15" customHeight="1">
      <c r="B31" s="36"/>
      <c r="C31" s="37"/>
      <c r="D31" s="38"/>
      <c r="E31" s="39"/>
    </row>
    <row r="32" spans="2:5" ht="15" customHeight="1">
      <c r="B32" s="36"/>
      <c r="C32" s="37"/>
      <c r="D32" s="38"/>
      <c r="E32" s="39"/>
    </row>
    <row r="33" spans="2:5" ht="15" customHeight="1">
      <c r="B33" s="36"/>
      <c r="C33" s="37"/>
      <c r="D33" s="38"/>
      <c r="E33" s="39"/>
    </row>
    <row r="34" spans="2:5" ht="15" customHeight="1">
      <c r="B34" s="36" t="s">
        <v>279</v>
      </c>
      <c r="C34" s="37" t="s">
        <v>2870</v>
      </c>
      <c r="D34" s="38" t="s">
        <v>1614</v>
      </c>
      <c r="E34" s="39"/>
    </row>
    <row r="35" spans="2:5" ht="15" customHeight="1">
      <c r="B35" s="36" t="s">
        <v>10</v>
      </c>
      <c r="C35" s="37" t="s">
        <v>60</v>
      </c>
      <c r="D35" s="38" t="s">
        <v>60</v>
      </c>
      <c r="E35" s="39"/>
    </row>
    <row r="36" spans="2:5" ht="15" customHeight="1" thickBot="1">
      <c r="B36" s="36" t="s">
        <v>11</v>
      </c>
      <c r="C36" s="37" t="s">
        <v>61</v>
      </c>
      <c r="D36" s="41" t="s">
        <v>61</v>
      </c>
      <c r="E36" s="80"/>
    </row>
    <row r="37" spans="2:5" ht="16.5" customHeight="1" thickBot="1">
      <c r="B37" s="197" t="s">
        <v>12</v>
      </c>
      <c r="C37" s="207"/>
      <c r="D37" s="198"/>
      <c r="E37" s="13" t="s">
        <v>5</v>
      </c>
    </row>
    <row r="38" spans="2:5" ht="15" customHeight="1">
      <c r="B38" s="208" t="s">
        <v>13</v>
      </c>
      <c r="C38" s="209"/>
      <c r="D38" s="210"/>
      <c r="E38" s="35"/>
    </row>
    <row r="39" spans="2:5" ht="15" customHeight="1">
      <c r="B39" s="180" t="s">
        <v>141</v>
      </c>
      <c r="C39" s="181"/>
      <c r="D39" s="182"/>
      <c r="E39" s="39"/>
    </row>
    <row r="40" spans="2:5" ht="15" customHeight="1">
      <c r="B40" s="180" t="s">
        <v>14</v>
      </c>
      <c r="C40" s="181"/>
      <c r="D40" s="182"/>
      <c r="E40" s="42"/>
    </row>
    <row r="41" spans="2:5" ht="15" customHeight="1">
      <c r="B41" s="180" t="s">
        <v>15</v>
      </c>
      <c r="C41" s="181"/>
      <c r="D41" s="182"/>
      <c r="E41" s="42"/>
    </row>
    <row r="42" spans="2:5" ht="15" customHeight="1">
      <c r="B42" s="188" t="s">
        <v>221</v>
      </c>
      <c r="C42" s="189"/>
      <c r="D42" s="190"/>
      <c r="E42" s="42"/>
    </row>
    <row r="43" spans="2:5" ht="15" customHeight="1">
      <c r="B43" s="219" t="s">
        <v>208</v>
      </c>
      <c r="C43" s="220"/>
      <c r="D43" s="221"/>
      <c r="E43" s="43"/>
    </row>
    <row r="44" spans="2:5" ht="15" customHeight="1" thickBot="1">
      <c r="B44" s="213" t="s">
        <v>206</v>
      </c>
      <c r="C44" s="214"/>
      <c r="D44" s="215"/>
      <c r="E44" s="44"/>
    </row>
    <row r="45" spans="2:5" ht="15" customHeight="1" thickBot="1">
      <c r="B45" s="216" t="s">
        <v>207</v>
      </c>
      <c r="C45" s="217"/>
      <c r="D45" s="218"/>
      <c r="E45" s="45">
        <f>(E38+E40+E41+E42+E44)-(E43*E38)</f>
        <v>0</v>
      </c>
    </row>
    <row r="46" spans="2:5" ht="21" customHeight="1" thickBot="1">
      <c r="B46" s="222" t="s">
        <v>209</v>
      </c>
      <c r="C46" s="223"/>
      <c r="D46" s="223"/>
      <c r="E46" s="18" t="s">
        <v>17</v>
      </c>
    </row>
    <row r="47" spans="2:5" s="48" customFormat="1" ht="44.55" customHeight="1" thickBot="1">
      <c r="B47" s="186" t="s">
        <v>2869</v>
      </c>
      <c r="C47" s="187"/>
      <c r="D47" s="187"/>
      <c r="E47" s="47"/>
    </row>
    <row r="48" spans="2:5" ht="21.6" thickBot="1">
      <c r="B48" s="176" t="s">
        <v>1305</v>
      </c>
      <c r="C48" s="177"/>
      <c r="D48" s="177"/>
      <c r="E48" s="13" t="s">
        <v>1305</v>
      </c>
    </row>
    <row r="49" spans="2:5" ht="15" customHeight="1" thickBot="1">
      <c r="B49" s="178" t="s">
        <v>18</v>
      </c>
      <c r="C49" s="179"/>
      <c r="D49" s="179"/>
      <c r="E49" s="46"/>
    </row>
    <row r="50" spans="2:5">
      <c r="B50" s="212"/>
      <c r="C50" s="212"/>
      <c r="D50" s="212"/>
    </row>
    <row r="51" spans="2:5">
      <c r="B51" s="212"/>
      <c r="C51" s="212"/>
      <c r="D51" s="212"/>
    </row>
  </sheetData>
  <sheetProtection algorithmName="SHA-512" hashValue="XdZq8FwwuNBI9T2nSVXKtb5ENepCxhF9aTraNV/4JyYRAH4elQXy7p6XUSZFxREo2CUepXKUSosKTt27pgho5A==" saltValue="zm5FEhmbvVQycjVlBsp8Mw==" spinCount="100000" sheet="1" objects="1" scenarios="1"/>
  <mergeCells count="23">
    <mergeCell ref="C9:D9"/>
    <mergeCell ref="C2:D2"/>
    <mergeCell ref="C3:D3"/>
    <mergeCell ref="E5:E6"/>
    <mergeCell ref="C7:D7"/>
    <mergeCell ref="C8:D8"/>
    <mergeCell ref="C5:D5"/>
    <mergeCell ref="C6:D6"/>
    <mergeCell ref="B43:D43"/>
    <mergeCell ref="B48:D48"/>
    <mergeCell ref="B49:D49"/>
    <mergeCell ref="B37:D37"/>
    <mergeCell ref="B38:D38"/>
    <mergeCell ref="B39:D39"/>
    <mergeCell ref="B40:D40"/>
    <mergeCell ref="B41:D41"/>
    <mergeCell ref="B42:D42"/>
    <mergeCell ref="B46:D46"/>
    <mergeCell ref="B50:D50"/>
    <mergeCell ref="B51:D51"/>
    <mergeCell ref="B44:D44"/>
    <mergeCell ref="B45:D45"/>
    <mergeCell ref="B47:D47"/>
  </mergeCells>
  <hyperlinks>
    <hyperlink ref="B1" location="'1. Index'!A1" display="Go To Index" xr:uid="{37CA76C9-F058-41FF-ABE0-8CA95310CA57}"/>
    <hyperlink ref="E1" location="'4. Database'!A1" display="Go To Database" xr:uid="{279189F4-AB57-4C65-9826-C352D4CAD916}"/>
  </hyperlinks>
  <pageMargins left="0.7" right="0.7" top="0.75" bottom="0.75" header="0.3" footer="0.3"/>
  <pageSetup scale="77" orientation="landscape" r:id="rId1"/>
  <headerFooter>
    <oddFooter>&amp;R_x000D_&amp;1#&amp;"Calibri"&amp;10&amp;K000000 Confidential</oddFooter>
  </headerFooter>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sheetPr codeName="Sheet25">
    <pageSetUpPr fitToPage="1"/>
  </sheetPr>
  <dimension ref="B1:E51"/>
  <sheetViews>
    <sheetView topLeftCell="A3" zoomScale="70" zoomScaleNormal="70" workbookViewId="0">
      <selection activeCell="A48" sqref="A48:XFD49"/>
    </sheetView>
  </sheetViews>
  <sheetFormatPr defaultColWidth="9.21875" defaultRowHeight="14.4"/>
  <cols>
    <col min="1" max="1" width="2.77734375" style="20" customWidth="1"/>
    <col min="2" max="4" width="40.5546875" style="20" customWidth="1"/>
    <col min="5" max="5" width="54.21875" style="20" customWidth="1"/>
    <col min="6" max="16384" width="9.21875" style="20"/>
  </cols>
  <sheetData>
    <row r="1" spans="2:5" ht="15" thickBot="1">
      <c r="B1" s="19" t="s">
        <v>152</v>
      </c>
      <c r="C1" s="20">
        <v>114</v>
      </c>
      <c r="E1" s="11" t="s">
        <v>1275</v>
      </c>
    </row>
    <row r="2" spans="2:5">
      <c r="B2" s="21" t="s">
        <v>0</v>
      </c>
      <c r="C2" s="194" t="str">
        <f>VLOOKUP(C3,'1. Index'!$B$7:$C$212,2,0)</f>
        <v>Special purpose machinery</v>
      </c>
      <c r="D2" s="194"/>
    </row>
    <row r="3" spans="2:5" ht="15" thickBot="1">
      <c r="B3" s="22" t="s">
        <v>1</v>
      </c>
      <c r="C3" s="193" t="str">
        <f>LEFT(C5,10)</f>
        <v>15.01.11.6</v>
      </c>
      <c r="D3" s="194"/>
    </row>
    <row r="4" spans="2:5" ht="15" thickBot="1">
      <c r="B4" s="23"/>
    </row>
    <row r="5" spans="2:5" ht="15" customHeight="1">
      <c r="B5" s="24" t="s">
        <v>2</v>
      </c>
      <c r="C5" s="203" t="str" cm="1">
        <f t="array" ref="C5">INDEX('1. Index'!$B$8:$E$212,C1,1)</f>
        <v>15.01.11.6.01.070</v>
      </c>
      <c r="D5" s="204"/>
      <c r="E5" s="195" t="s">
        <v>3</v>
      </c>
    </row>
    <row r="6" spans="2:5" ht="15" customHeight="1" thickBot="1">
      <c r="B6" s="25" t="s">
        <v>4</v>
      </c>
      <c r="C6" s="205" t="str" cm="1">
        <f t="array" ref="C6">INDEX('1. Index'!$B$8:$E$212,C1,2)</f>
        <v>Backpack leaf blower - Unspecified</v>
      </c>
      <c r="D6" s="206"/>
      <c r="E6" s="196"/>
    </row>
    <row r="7" spans="2:5" ht="16.5" customHeight="1" thickBot="1">
      <c r="B7" s="26"/>
      <c r="C7" s="197" t="s">
        <v>24</v>
      </c>
      <c r="D7" s="198"/>
      <c r="E7" s="13" t="s">
        <v>5</v>
      </c>
    </row>
    <row r="8" spans="2:5">
      <c r="B8" s="27" t="s">
        <v>6</v>
      </c>
      <c r="C8" s="199" t="str" cm="1">
        <f t="array" ref="C8">INDEX('1. Index'!$B$8:$E$212,C1,3)</f>
        <v>Unspecified</v>
      </c>
      <c r="D8" s="200"/>
      <c r="E8" s="28"/>
    </row>
    <row r="9" spans="2:5" ht="15" thickBot="1">
      <c r="B9" s="29" t="s">
        <v>7</v>
      </c>
      <c r="C9" s="201" t="str" cm="1">
        <f t="array" ref="C9">INDEX('1. Index'!$B$8:$E$212,C1,4)</f>
        <v>Unspecified</v>
      </c>
      <c r="D9" s="202"/>
      <c r="E9" s="30"/>
    </row>
    <row r="10" spans="2:5" ht="18" customHeight="1" thickBot="1">
      <c r="B10" s="31"/>
      <c r="C10" s="32" t="s">
        <v>8</v>
      </c>
      <c r="D10" s="32" t="s">
        <v>9</v>
      </c>
      <c r="E10" s="13" t="s">
        <v>5</v>
      </c>
    </row>
    <row r="11" spans="2:5" ht="15" customHeight="1">
      <c r="B11" s="33" t="s">
        <v>2873</v>
      </c>
      <c r="C11" s="66" t="s">
        <v>2874</v>
      </c>
      <c r="D11" s="67" t="s">
        <v>2875</v>
      </c>
      <c r="E11" s="35"/>
    </row>
    <row r="12" spans="2:5" ht="15" customHeight="1">
      <c r="B12" s="36" t="s">
        <v>2876</v>
      </c>
      <c r="C12" s="37" t="s">
        <v>2877</v>
      </c>
      <c r="D12" s="38" t="s">
        <v>2878</v>
      </c>
      <c r="E12" s="39"/>
    </row>
    <row r="13" spans="2:5" ht="15" customHeight="1">
      <c r="B13" s="36" t="s">
        <v>2879</v>
      </c>
      <c r="C13" s="37" t="s">
        <v>216</v>
      </c>
      <c r="D13" s="38" t="s">
        <v>1882</v>
      </c>
      <c r="E13" s="39"/>
    </row>
    <row r="14" spans="2:5" ht="15" customHeight="1">
      <c r="B14" s="36" t="s">
        <v>2880</v>
      </c>
      <c r="C14" s="37" t="s">
        <v>216</v>
      </c>
      <c r="D14" s="38" t="s">
        <v>1882</v>
      </c>
      <c r="E14" s="39"/>
    </row>
    <row r="15" spans="2:5" ht="15" customHeight="1">
      <c r="B15" s="36" t="s">
        <v>2881</v>
      </c>
      <c r="C15" s="37" t="s">
        <v>216</v>
      </c>
      <c r="D15" s="38" t="s">
        <v>1882</v>
      </c>
      <c r="E15" s="39"/>
    </row>
    <row r="16" spans="2:5" ht="15" customHeight="1">
      <c r="B16" s="36" t="s">
        <v>2882</v>
      </c>
      <c r="C16" s="37" t="s">
        <v>216</v>
      </c>
      <c r="D16" s="38" t="s">
        <v>1882</v>
      </c>
      <c r="E16" s="39"/>
    </row>
    <row r="17" spans="2:5" ht="15" customHeight="1">
      <c r="B17" s="36" t="s">
        <v>2883</v>
      </c>
      <c r="C17" s="37" t="s">
        <v>678</v>
      </c>
      <c r="D17" s="38" t="s">
        <v>2086</v>
      </c>
      <c r="E17" s="39"/>
    </row>
    <row r="18" spans="2:5" ht="15" customHeight="1">
      <c r="B18" s="36" t="s">
        <v>2884</v>
      </c>
      <c r="C18" s="37" t="s">
        <v>216</v>
      </c>
      <c r="D18" s="38" t="s">
        <v>1882</v>
      </c>
      <c r="E18" s="39"/>
    </row>
    <row r="19" spans="2:5" ht="15" customHeight="1">
      <c r="B19" s="36" t="s">
        <v>2885</v>
      </c>
      <c r="C19" s="37" t="s">
        <v>216</v>
      </c>
      <c r="D19" s="38" t="s">
        <v>1882</v>
      </c>
      <c r="E19" s="39"/>
    </row>
    <row r="20" spans="2:5" ht="15" customHeight="1">
      <c r="B20" s="36" t="s">
        <v>2886</v>
      </c>
      <c r="C20" s="37" t="s">
        <v>216</v>
      </c>
      <c r="D20" s="38" t="s">
        <v>1882</v>
      </c>
      <c r="E20" s="39"/>
    </row>
    <row r="21" spans="2:5" ht="15" customHeight="1">
      <c r="B21" s="36" t="s">
        <v>287</v>
      </c>
      <c r="C21" s="37" t="s">
        <v>2887</v>
      </c>
      <c r="D21" s="38" t="s">
        <v>2888</v>
      </c>
      <c r="E21" s="39"/>
    </row>
    <row r="22" spans="2:5" ht="15" customHeight="1">
      <c r="B22" s="36" t="s">
        <v>288</v>
      </c>
      <c r="C22" s="37" t="s">
        <v>743</v>
      </c>
      <c r="D22" s="38" t="s">
        <v>2889</v>
      </c>
      <c r="E22" s="39"/>
    </row>
    <row r="23" spans="2:5" ht="15" customHeight="1">
      <c r="B23" s="36" t="s">
        <v>290</v>
      </c>
      <c r="C23" s="37" t="s">
        <v>2890</v>
      </c>
      <c r="D23" s="38" t="s">
        <v>2891</v>
      </c>
      <c r="E23" s="39"/>
    </row>
    <row r="24" spans="2:5" ht="15" customHeight="1">
      <c r="B24" s="36"/>
      <c r="C24" s="37"/>
      <c r="D24" s="38"/>
      <c r="E24" s="39"/>
    </row>
    <row r="25" spans="2:5" ht="15" customHeight="1">
      <c r="B25" s="36"/>
      <c r="C25" s="37"/>
      <c r="D25" s="38"/>
      <c r="E25" s="39"/>
    </row>
    <row r="26" spans="2:5" ht="15" customHeight="1">
      <c r="B26" s="36"/>
      <c r="C26" s="37"/>
      <c r="D26" s="38"/>
      <c r="E26" s="39"/>
    </row>
    <row r="27" spans="2:5" ht="15" customHeight="1">
      <c r="B27" s="36"/>
      <c r="C27" s="37"/>
      <c r="D27" s="38"/>
      <c r="E27" s="39"/>
    </row>
    <row r="28" spans="2:5" ht="15" customHeight="1">
      <c r="B28" s="36"/>
      <c r="C28" s="37"/>
      <c r="D28" s="38"/>
      <c r="E28" s="39"/>
    </row>
    <row r="29" spans="2:5" ht="15" customHeight="1">
      <c r="B29" s="36"/>
      <c r="C29" s="37"/>
      <c r="D29" s="38"/>
      <c r="E29" s="39"/>
    </row>
    <row r="30" spans="2:5" ht="15" customHeight="1">
      <c r="B30" s="36"/>
      <c r="C30" s="37"/>
      <c r="D30" s="38"/>
      <c r="E30" s="39"/>
    </row>
    <row r="31" spans="2:5" ht="15" customHeight="1">
      <c r="B31" s="36"/>
      <c r="C31" s="37"/>
      <c r="D31" s="38"/>
      <c r="E31" s="39"/>
    </row>
    <row r="32" spans="2:5" ht="15" customHeight="1">
      <c r="B32" s="36"/>
      <c r="C32" s="37"/>
      <c r="D32" s="38"/>
      <c r="E32" s="39"/>
    </row>
    <row r="33" spans="2:5" ht="15" customHeight="1">
      <c r="B33" s="36"/>
      <c r="C33" s="37"/>
      <c r="D33" s="38"/>
      <c r="E33" s="39"/>
    </row>
    <row r="34" spans="2:5" ht="15" customHeight="1">
      <c r="B34" s="36" t="s">
        <v>279</v>
      </c>
      <c r="C34" s="37" t="s">
        <v>2892</v>
      </c>
      <c r="D34" s="38" t="s">
        <v>2893</v>
      </c>
      <c r="E34" s="39"/>
    </row>
    <row r="35" spans="2:5" ht="15" customHeight="1">
      <c r="B35" s="36" t="s">
        <v>10</v>
      </c>
      <c r="C35" s="37" t="s">
        <v>60</v>
      </c>
      <c r="D35" s="38" t="s">
        <v>60</v>
      </c>
      <c r="E35" s="39"/>
    </row>
    <row r="36" spans="2:5" ht="15" customHeight="1" thickBot="1">
      <c r="B36" s="36" t="s">
        <v>11</v>
      </c>
      <c r="C36" s="37" t="s">
        <v>61</v>
      </c>
      <c r="D36" s="41" t="s">
        <v>61</v>
      </c>
      <c r="E36" s="80"/>
    </row>
    <row r="37" spans="2:5" ht="16.5" customHeight="1" thickBot="1">
      <c r="B37" s="197" t="s">
        <v>12</v>
      </c>
      <c r="C37" s="207"/>
      <c r="D37" s="198"/>
      <c r="E37" s="13" t="s">
        <v>5</v>
      </c>
    </row>
    <row r="38" spans="2:5" ht="15" customHeight="1">
      <c r="B38" s="208" t="s">
        <v>13</v>
      </c>
      <c r="C38" s="209"/>
      <c r="D38" s="210"/>
      <c r="E38" s="35"/>
    </row>
    <row r="39" spans="2:5" ht="15" customHeight="1">
      <c r="B39" s="180" t="s">
        <v>141</v>
      </c>
      <c r="C39" s="181"/>
      <c r="D39" s="182"/>
      <c r="E39" s="39"/>
    </row>
    <row r="40" spans="2:5" ht="15" customHeight="1">
      <c r="B40" s="180" t="s">
        <v>14</v>
      </c>
      <c r="C40" s="181"/>
      <c r="D40" s="182"/>
      <c r="E40" s="42"/>
    </row>
    <row r="41" spans="2:5" ht="15" customHeight="1">
      <c r="B41" s="180" t="s">
        <v>15</v>
      </c>
      <c r="C41" s="181"/>
      <c r="D41" s="182"/>
      <c r="E41" s="42"/>
    </row>
    <row r="42" spans="2:5" ht="15" customHeight="1">
      <c r="B42" s="188" t="s">
        <v>221</v>
      </c>
      <c r="C42" s="189"/>
      <c r="D42" s="190"/>
      <c r="E42" s="42"/>
    </row>
    <row r="43" spans="2:5" ht="15" customHeight="1">
      <c r="B43" s="219" t="s">
        <v>208</v>
      </c>
      <c r="C43" s="220"/>
      <c r="D43" s="221"/>
      <c r="E43" s="43"/>
    </row>
    <row r="44" spans="2:5" ht="15" customHeight="1" thickBot="1">
      <c r="B44" s="213" t="s">
        <v>206</v>
      </c>
      <c r="C44" s="214"/>
      <c r="D44" s="215"/>
      <c r="E44" s="44"/>
    </row>
    <row r="45" spans="2:5" ht="15" customHeight="1" thickBot="1">
      <c r="B45" s="216" t="s">
        <v>207</v>
      </c>
      <c r="C45" s="217"/>
      <c r="D45" s="218"/>
      <c r="E45" s="45">
        <f>(E38+E40+E41+E42+E44)-(E43*E38)</f>
        <v>0</v>
      </c>
    </row>
    <row r="46" spans="2:5" ht="21" customHeight="1" thickBot="1">
      <c r="B46" s="222" t="s">
        <v>209</v>
      </c>
      <c r="C46" s="223"/>
      <c r="D46" s="223"/>
      <c r="E46" s="18" t="s">
        <v>17</v>
      </c>
    </row>
    <row r="47" spans="2:5" s="48" customFormat="1" ht="15" thickBot="1">
      <c r="B47" s="186" t="s">
        <v>2894</v>
      </c>
      <c r="C47" s="187"/>
      <c r="D47" s="187"/>
      <c r="E47" s="47"/>
    </row>
    <row r="48" spans="2:5" ht="21.6" thickBot="1">
      <c r="B48" s="176" t="s">
        <v>1305</v>
      </c>
      <c r="C48" s="177"/>
      <c r="D48" s="177"/>
      <c r="E48" s="13" t="s">
        <v>1305</v>
      </c>
    </row>
    <row r="49" spans="2:5" ht="15" customHeight="1" thickBot="1">
      <c r="B49" s="178" t="s">
        <v>18</v>
      </c>
      <c r="C49" s="179"/>
      <c r="D49" s="179"/>
      <c r="E49" s="46"/>
    </row>
    <row r="50" spans="2:5">
      <c r="B50" s="212"/>
      <c r="C50" s="212"/>
      <c r="D50" s="212"/>
    </row>
    <row r="51" spans="2:5">
      <c r="B51" s="212"/>
      <c r="C51" s="212"/>
      <c r="D51" s="212"/>
    </row>
  </sheetData>
  <sheetProtection algorithmName="SHA-512" hashValue="hh+6hca6Ai237C7FH0oxq7BOnISXNKzwU6FiwqM4RBCj2eyIjJ59HVACtbRsU9/zfiOr5b+2lr2yWmrvRh0CEg==" saltValue="8YthZFYO38KF20RqJQvYRQ==" spinCount="100000" sheet="1" objects="1" scenarios="1"/>
  <mergeCells count="23">
    <mergeCell ref="C9:D9"/>
    <mergeCell ref="C2:D2"/>
    <mergeCell ref="C3:D3"/>
    <mergeCell ref="E5:E6"/>
    <mergeCell ref="C7:D7"/>
    <mergeCell ref="C8:D8"/>
    <mergeCell ref="C5:D5"/>
    <mergeCell ref="C6:D6"/>
    <mergeCell ref="B43:D43"/>
    <mergeCell ref="B48:D48"/>
    <mergeCell ref="B49:D49"/>
    <mergeCell ref="B37:D37"/>
    <mergeCell ref="B38:D38"/>
    <mergeCell ref="B39:D39"/>
    <mergeCell ref="B40:D40"/>
    <mergeCell ref="B41:D41"/>
    <mergeCell ref="B42:D42"/>
    <mergeCell ref="B46:D46"/>
    <mergeCell ref="B50:D50"/>
    <mergeCell ref="B51:D51"/>
    <mergeCell ref="B44:D44"/>
    <mergeCell ref="B45:D45"/>
    <mergeCell ref="B47:D47"/>
  </mergeCells>
  <hyperlinks>
    <hyperlink ref="B1" location="'1. Index'!A1" display="Go To Index" xr:uid="{9B3FE3BC-1A83-4C29-AF59-56A247067ABF}"/>
    <hyperlink ref="E1" location="'4. Database'!A1" display="Go To Database" xr:uid="{AD13ABC7-7F5E-47C7-865E-EE2458311F72}"/>
  </hyperlinks>
  <pageMargins left="0.7" right="0.7" top="0.75" bottom="0.75" header="0.3" footer="0.3"/>
  <pageSetup scale="80" orientation="landscape" r:id="rId1"/>
  <headerFooter>
    <oddFooter>&amp;R_x000D_&amp;1#&amp;"Calibri"&amp;10&amp;K000000 Confidential</oddFooter>
  </headerFooter>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sheetPr codeName="Sheet180">
    <pageSetUpPr fitToPage="1"/>
  </sheetPr>
  <dimension ref="B1:E51"/>
  <sheetViews>
    <sheetView topLeftCell="A29" zoomScale="70" zoomScaleNormal="70" workbookViewId="0">
      <selection activeCell="A48" sqref="A48:XFD49"/>
    </sheetView>
  </sheetViews>
  <sheetFormatPr defaultColWidth="9.21875" defaultRowHeight="14.4"/>
  <cols>
    <col min="1" max="1" width="2.77734375" style="20" customWidth="1"/>
    <col min="2" max="4" width="40.5546875" style="20" customWidth="1"/>
    <col min="5" max="5" width="54.21875" style="20" customWidth="1"/>
    <col min="6" max="16384" width="9.21875" style="20"/>
  </cols>
  <sheetData>
    <row r="1" spans="2:5" ht="15" thickBot="1">
      <c r="B1" s="19" t="s">
        <v>152</v>
      </c>
      <c r="C1" s="20">
        <v>115</v>
      </c>
      <c r="E1" s="11" t="s">
        <v>1275</v>
      </c>
    </row>
    <row r="2" spans="2:5">
      <c r="B2" s="21" t="s">
        <v>0</v>
      </c>
      <c r="C2" s="194" t="str">
        <f>VLOOKUP(C3,'1. Index'!$B$7:$C$212,2,0)</f>
        <v>Special purpose machinery</v>
      </c>
      <c r="D2" s="194"/>
    </row>
    <row r="3" spans="2:5" ht="15" thickBot="1">
      <c r="B3" s="22" t="s">
        <v>1</v>
      </c>
      <c r="C3" s="193" t="str">
        <f>LEFT(C5,10)</f>
        <v>15.01.11.6</v>
      </c>
      <c r="D3" s="194"/>
    </row>
    <row r="4" spans="2:5" ht="15" thickBot="1">
      <c r="B4" s="23"/>
    </row>
    <row r="5" spans="2:5" ht="15" customHeight="1">
      <c r="B5" s="24" t="s">
        <v>2</v>
      </c>
      <c r="C5" s="203" t="str" cm="1">
        <f t="array" ref="C5">INDEX('1. Index'!$B$8:$E$212,C1,1)</f>
        <v>15.01.11.6.01.090</v>
      </c>
      <c r="D5" s="204"/>
      <c r="E5" s="195" t="s">
        <v>3</v>
      </c>
    </row>
    <row r="6" spans="2:5" ht="15" customHeight="1" thickBot="1">
      <c r="B6" s="25" t="s">
        <v>4</v>
      </c>
      <c r="C6" s="205" t="str" cm="1">
        <f t="array" ref="C6">INDEX('1. Index'!$B$8:$E$212,C1,2)</f>
        <v>DC welding equipment - Unspecified</v>
      </c>
      <c r="D6" s="206"/>
      <c r="E6" s="196"/>
    </row>
    <row r="7" spans="2:5" ht="16.5" customHeight="1" thickBot="1">
      <c r="B7" s="26"/>
      <c r="C7" s="197" t="s">
        <v>24</v>
      </c>
      <c r="D7" s="198"/>
      <c r="E7" s="13" t="s">
        <v>5</v>
      </c>
    </row>
    <row r="8" spans="2:5">
      <c r="B8" s="27" t="s">
        <v>6</v>
      </c>
      <c r="C8" s="199" t="str" cm="1">
        <f t="array" ref="C8">INDEX('1. Index'!$B$8:$E$212,C1,3)</f>
        <v>Unspecified</v>
      </c>
      <c r="D8" s="200"/>
      <c r="E8" s="28"/>
    </row>
    <row r="9" spans="2:5" ht="15" thickBot="1">
      <c r="B9" s="29" t="s">
        <v>7</v>
      </c>
      <c r="C9" s="201" t="str" cm="1">
        <f t="array" ref="C9">INDEX('1. Index'!$B$8:$E$212,C1,4)</f>
        <v>Unspecified</v>
      </c>
      <c r="D9" s="202"/>
      <c r="E9" s="30"/>
    </row>
    <row r="10" spans="2:5" ht="18" customHeight="1" thickBot="1">
      <c r="B10" s="31"/>
      <c r="C10" s="32" t="s">
        <v>8</v>
      </c>
      <c r="D10" s="32" t="s">
        <v>9</v>
      </c>
      <c r="E10" s="13" t="s">
        <v>5</v>
      </c>
    </row>
    <row r="11" spans="2:5" ht="15" customHeight="1">
      <c r="B11" s="36" t="s">
        <v>2895</v>
      </c>
      <c r="C11" s="37" t="s">
        <v>216</v>
      </c>
      <c r="D11" s="67" t="s">
        <v>1882</v>
      </c>
      <c r="E11" s="35"/>
    </row>
    <row r="12" spans="2:5" ht="15" customHeight="1">
      <c r="B12" s="36" t="s">
        <v>2896</v>
      </c>
      <c r="C12" s="37" t="s">
        <v>216</v>
      </c>
      <c r="D12" s="38" t="s">
        <v>1882</v>
      </c>
      <c r="E12" s="39"/>
    </row>
    <row r="13" spans="2:5" ht="15" customHeight="1">
      <c r="B13" s="36" t="s">
        <v>2897</v>
      </c>
      <c r="C13" s="37" t="s">
        <v>2898</v>
      </c>
      <c r="D13" s="38" t="s">
        <v>2899</v>
      </c>
      <c r="E13" s="39"/>
    </row>
    <row r="14" spans="2:5" ht="15" customHeight="1">
      <c r="B14" s="36" t="s">
        <v>2900</v>
      </c>
      <c r="C14" s="37" t="s">
        <v>216</v>
      </c>
      <c r="D14" s="38" t="s">
        <v>1882</v>
      </c>
      <c r="E14" s="39"/>
    </row>
    <row r="15" spans="2:5" ht="15" customHeight="1">
      <c r="B15" s="36" t="s">
        <v>2901</v>
      </c>
      <c r="C15" s="37" t="s">
        <v>2902</v>
      </c>
      <c r="D15" s="38" t="s">
        <v>2903</v>
      </c>
      <c r="E15" s="39"/>
    </row>
    <row r="16" spans="2:5" ht="15" customHeight="1">
      <c r="B16" s="36" t="s">
        <v>2904</v>
      </c>
      <c r="C16" s="37" t="s">
        <v>2905</v>
      </c>
      <c r="D16" s="38" t="s">
        <v>2906</v>
      </c>
      <c r="E16" s="39"/>
    </row>
    <row r="17" spans="2:5" ht="15" customHeight="1">
      <c r="B17" s="36" t="s">
        <v>287</v>
      </c>
      <c r="C17" s="37" t="s">
        <v>2907</v>
      </c>
      <c r="D17" s="38" t="s">
        <v>2908</v>
      </c>
      <c r="E17" s="39"/>
    </row>
    <row r="18" spans="2:5" ht="15" customHeight="1">
      <c r="B18" s="36" t="s">
        <v>288</v>
      </c>
      <c r="C18" s="37" t="s">
        <v>2909</v>
      </c>
      <c r="D18" s="38" t="s">
        <v>2910</v>
      </c>
      <c r="E18" s="39"/>
    </row>
    <row r="19" spans="2:5" ht="15" customHeight="1">
      <c r="B19" s="36" t="s">
        <v>289</v>
      </c>
      <c r="C19" s="37" t="s">
        <v>2907</v>
      </c>
      <c r="D19" s="38" t="s">
        <v>2908</v>
      </c>
      <c r="E19" s="39"/>
    </row>
    <row r="20" spans="2:5" ht="15" customHeight="1">
      <c r="B20" s="36" t="s">
        <v>281</v>
      </c>
      <c r="C20" s="37" t="s">
        <v>2911</v>
      </c>
      <c r="D20" s="38" t="s">
        <v>2912</v>
      </c>
      <c r="E20" s="39"/>
    </row>
    <row r="21" spans="2:5" ht="15" customHeight="1">
      <c r="B21" s="36"/>
      <c r="C21" s="37"/>
      <c r="D21" s="38"/>
      <c r="E21" s="39"/>
    </row>
    <row r="22" spans="2:5" ht="15" customHeight="1">
      <c r="B22" s="36"/>
      <c r="C22" s="37"/>
      <c r="D22" s="38"/>
      <c r="E22" s="39"/>
    </row>
    <row r="23" spans="2:5" ht="15" customHeight="1">
      <c r="B23" s="36"/>
      <c r="C23" s="37"/>
      <c r="D23" s="38"/>
      <c r="E23" s="39"/>
    </row>
    <row r="24" spans="2:5" ht="15" customHeight="1">
      <c r="B24" s="36"/>
      <c r="C24" s="37"/>
      <c r="D24" s="38"/>
      <c r="E24" s="39"/>
    </row>
    <row r="25" spans="2:5" ht="15" customHeight="1">
      <c r="B25" s="36"/>
      <c r="C25" s="37"/>
      <c r="D25" s="38"/>
      <c r="E25" s="39"/>
    </row>
    <row r="26" spans="2:5" ht="15" customHeight="1">
      <c r="B26" s="36"/>
      <c r="C26" s="37"/>
      <c r="D26" s="38"/>
      <c r="E26" s="39"/>
    </row>
    <row r="27" spans="2:5" ht="15" customHeight="1">
      <c r="B27" s="36"/>
      <c r="C27" s="37"/>
      <c r="D27" s="38"/>
      <c r="E27" s="39"/>
    </row>
    <row r="28" spans="2:5" ht="15" customHeight="1">
      <c r="B28" s="36"/>
      <c r="C28" s="37"/>
      <c r="D28" s="38"/>
      <c r="E28" s="39"/>
    </row>
    <row r="29" spans="2:5" ht="15" customHeight="1">
      <c r="B29" s="36"/>
      <c r="C29" s="37"/>
      <c r="D29" s="38"/>
      <c r="E29" s="39"/>
    </row>
    <row r="30" spans="2:5" ht="15" customHeight="1">
      <c r="B30" s="36"/>
      <c r="C30" s="37"/>
      <c r="D30" s="38"/>
      <c r="E30" s="39"/>
    </row>
    <row r="31" spans="2:5" ht="15" customHeight="1">
      <c r="B31" s="36"/>
      <c r="C31" s="37"/>
      <c r="D31" s="38"/>
      <c r="E31" s="39"/>
    </row>
    <row r="32" spans="2:5" ht="15" customHeight="1">
      <c r="B32" s="36"/>
      <c r="C32" s="37"/>
      <c r="D32" s="38"/>
      <c r="E32" s="39"/>
    </row>
    <row r="33" spans="2:5" ht="15" customHeight="1">
      <c r="B33" s="36"/>
      <c r="C33" s="37"/>
      <c r="D33" s="38"/>
      <c r="E33" s="39"/>
    </row>
    <row r="34" spans="2:5" ht="15" customHeight="1">
      <c r="B34" s="36"/>
      <c r="C34" s="37"/>
      <c r="D34" s="38"/>
      <c r="E34" s="39"/>
    </row>
    <row r="35" spans="2:5" ht="15" customHeight="1">
      <c r="B35" s="36" t="s">
        <v>10</v>
      </c>
      <c r="C35" s="37" t="s">
        <v>60</v>
      </c>
      <c r="D35" s="38" t="s">
        <v>60</v>
      </c>
      <c r="E35" s="39"/>
    </row>
    <row r="36" spans="2:5" ht="15" customHeight="1" thickBot="1">
      <c r="B36" s="36" t="s">
        <v>11</v>
      </c>
      <c r="C36" s="37" t="s">
        <v>61</v>
      </c>
      <c r="D36" s="41" t="s">
        <v>61</v>
      </c>
      <c r="E36" s="80"/>
    </row>
    <row r="37" spans="2:5" ht="16.5" customHeight="1" thickBot="1">
      <c r="B37" s="197" t="s">
        <v>12</v>
      </c>
      <c r="C37" s="207"/>
      <c r="D37" s="198"/>
      <c r="E37" s="13" t="s">
        <v>5</v>
      </c>
    </row>
    <row r="38" spans="2:5" ht="15" customHeight="1">
      <c r="B38" s="208" t="s">
        <v>13</v>
      </c>
      <c r="C38" s="209"/>
      <c r="D38" s="210"/>
      <c r="E38" s="35"/>
    </row>
    <row r="39" spans="2:5" ht="15" customHeight="1">
      <c r="B39" s="180" t="s">
        <v>141</v>
      </c>
      <c r="C39" s="181"/>
      <c r="D39" s="182"/>
      <c r="E39" s="39"/>
    </row>
    <row r="40" spans="2:5" ht="15" customHeight="1">
      <c r="B40" s="180" t="s">
        <v>14</v>
      </c>
      <c r="C40" s="181"/>
      <c r="D40" s="182"/>
      <c r="E40" s="42"/>
    </row>
    <row r="41" spans="2:5" ht="15" customHeight="1">
      <c r="B41" s="180" t="s">
        <v>15</v>
      </c>
      <c r="C41" s="181"/>
      <c r="D41" s="182"/>
      <c r="E41" s="42"/>
    </row>
    <row r="42" spans="2:5" ht="15" customHeight="1">
      <c r="B42" s="188" t="s">
        <v>221</v>
      </c>
      <c r="C42" s="189"/>
      <c r="D42" s="190"/>
      <c r="E42" s="42"/>
    </row>
    <row r="43" spans="2:5" ht="15" customHeight="1">
      <c r="B43" s="219" t="s">
        <v>208</v>
      </c>
      <c r="C43" s="220"/>
      <c r="D43" s="221"/>
      <c r="E43" s="43"/>
    </row>
    <row r="44" spans="2:5" ht="15" customHeight="1" thickBot="1">
      <c r="B44" s="213" t="s">
        <v>206</v>
      </c>
      <c r="C44" s="214"/>
      <c r="D44" s="215"/>
      <c r="E44" s="44"/>
    </row>
    <row r="45" spans="2:5" ht="15" customHeight="1" thickBot="1">
      <c r="B45" s="216" t="s">
        <v>207</v>
      </c>
      <c r="C45" s="217"/>
      <c r="D45" s="218"/>
      <c r="E45" s="45">
        <f>(E38+E40+E41+E42+E44)-(E43*E38)</f>
        <v>0</v>
      </c>
    </row>
    <row r="46" spans="2:5" ht="21" customHeight="1" thickBot="1">
      <c r="B46" s="222" t="s">
        <v>209</v>
      </c>
      <c r="C46" s="223"/>
      <c r="D46" s="223"/>
      <c r="E46" s="18" t="s">
        <v>17</v>
      </c>
    </row>
    <row r="47" spans="2:5" s="48" customFormat="1" ht="15" thickBot="1">
      <c r="B47" s="186"/>
      <c r="C47" s="187"/>
      <c r="D47" s="187"/>
      <c r="E47" s="47"/>
    </row>
    <row r="48" spans="2:5" ht="21.6" thickBot="1">
      <c r="B48" s="176" t="s">
        <v>1305</v>
      </c>
      <c r="C48" s="177"/>
      <c r="D48" s="177"/>
      <c r="E48" s="13" t="s">
        <v>1305</v>
      </c>
    </row>
    <row r="49" spans="2:5" ht="15" customHeight="1" thickBot="1">
      <c r="B49" s="178" t="s">
        <v>18</v>
      </c>
      <c r="C49" s="179"/>
      <c r="D49" s="179"/>
      <c r="E49" s="46"/>
    </row>
    <row r="50" spans="2:5">
      <c r="B50" s="212"/>
      <c r="C50" s="212"/>
      <c r="D50" s="212"/>
    </row>
    <row r="51" spans="2:5">
      <c r="B51" s="212"/>
      <c r="C51" s="212"/>
      <c r="D51" s="212"/>
    </row>
  </sheetData>
  <sheetProtection algorithmName="SHA-512" hashValue="92IRMvbIVyHacLU/5KCPmk0EZ/FazK9xca5rUXlcSNLI8g1HPnIQjFtIPtXYNahXFcoG+WNdUY79vCDTZElwtA==" saltValue="+QMaUVA+rFGLH37iGBhGDw==" spinCount="100000" sheet="1" objects="1" scenarios="1"/>
  <mergeCells count="23">
    <mergeCell ref="B41:D41"/>
    <mergeCell ref="C9:D9"/>
    <mergeCell ref="B37:D37"/>
    <mergeCell ref="B38:D38"/>
    <mergeCell ref="B39:D39"/>
    <mergeCell ref="B40:D40"/>
    <mergeCell ref="C2:D2"/>
    <mergeCell ref="C3:D3"/>
    <mergeCell ref="E5:E6"/>
    <mergeCell ref="C7:D7"/>
    <mergeCell ref="C8:D8"/>
    <mergeCell ref="C5:D5"/>
    <mergeCell ref="C6:D6"/>
    <mergeCell ref="B43:D43"/>
    <mergeCell ref="B46:D46"/>
    <mergeCell ref="B48:D48"/>
    <mergeCell ref="B49:D49"/>
    <mergeCell ref="B42:D42"/>
    <mergeCell ref="B50:D50"/>
    <mergeCell ref="B51:D51"/>
    <mergeCell ref="B44:D44"/>
    <mergeCell ref="B45:D45"/>
    <mergeCell ref="B47:D47"/>
  </mergeCells>
  <hyperlinks>
    <hyperlink ref="B1" location="'1. Index'!A1" display="Go To Index" xr:uid="{2F3ECC76-B543-4267-8E1B-7FF641A6ED00}"/>
    <hyperlink ref="E1" location="'4. Database'!A1" display="Go To Database" xr:uid="{A9C60A08-B17F-45B0-AA3E-47006B4F4B88}"/>
  </hyperlinks>
  <pageMargins left="0.7" right="0.7" top="0.75" bottom="0.75" header="0.3" footer="0.3"/>
  <pageSetup scale="80" orientation="landscape" r:id="rId1"/>
  <headerFooter>
    <oddFooter>&amp;R_x000D_&amp;1#&amp;"Calibri"&amp;10&amp;K000000 Confidential</oddFooter>
  </headerFooter>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sheetPr codeName="Sheet27">
    <pageSetUpPr fitToPage="1"/>
  </sheetPr>
  <dimension ref="B1:E51"/>
  <sheetViews>
    <sheetView zoomScale="70" zoomScaleNormal="70" workbookViewId="0">
      <selection activeCell="A48" sqref="A48:XFD49"/>
    </sheetView>
  </sheetViews>
  <sheetFormatPr defaultColWidth="9.21875" defaultRowHeight="14.4"/>
  <cols>
    <col min="1" max="1" width="2.77734375" style="20" customWidth="1"/>
    <col min="2" max="4" width="40.5546875" style="20" customWidth="1"/>
    <col min="5" max="5" width="54.21875" style="20" customWidth="1"/>
    <col min="6" max="16384" width="9.21875" style="20"/>
  </cols>
  <sheetData>
    <row r="1" spans="2:5" ht="15" thickBot="1">
      <c r="B1" s="19" t="s">
        <v>152</v>
      </c>
      <c r="C1" s="20">
        <v>116</v>
      </c>
      <c r="E1" s="11" t="s">
        <v>1275</v>
      </c>
    </row>
    <row r="2" spans="2:5">
      <c r="B2" s="21" t="s">
        <v>0</v>
      </c>
      <c r="C2" s="194" t="str">
        <f>VLOOKUP(C3,'1. Index'!$B$7:$C$212,2,0)</f>
        <v>Special purpose machinery</v>
      </c>
      <c r="D2" s="194"/>
    </row>
    <row r="3" spans="2:5" ht="15" thickBot="1">
      <c r="B3" s="22" t="s">
        <v>1</v>
      </c>
      <c r="C3" s="193" t="str">
        <f>LEFT(C5,10)</f>
        <v>15.01.11.6</v>
      </c>
      <c r="D3" s="194"/>
    </row>
    <row r="4" spans="2:5" ht="15" thickBot="1">
      <c r="B4" s="23"/>
    </row>
    <row r="5" spans="2:5" ht="15" customHeight="1">
      <c r="B5" s="24" t="s">
        <v>2</v>
      </c>
      <c r="C5" s="203" t="str" cm="1">
        <f t="array" ref="C5">INDEX('1. Index'!$B$8:$E$212,C1,1)</f>
        <v>15.01.11.6.01.100</v>
      </c>
      <c r="D5" s="204"/>
      <c r="E5" s="195" t="s">
        <v>3</v>
      </c>
    </row>
    <row r="6" spans="2:5" ht="15" customHeight="1" thickBot="1">
      <c r="B6" s="25" t="s">
        <v>4</v>
      </c>
      <c r="C6" s="205" t="str" cm="1">
        <f t="array" ref="C6">INDEX('1. Index'!$B$8:$E$212,C1,2)</f>
        <v>DC welding equipment - Esab (Sweden) - Caddy Arc 251i, A32</v>
      </c>
      <c r="D6" s="206"/>
      <c r="E6" s="196"/>
    </row>
    <row r="7" spans="2:5" ht="16.5" customHeight="1" thickBot="1">
      <c r="B7" s="26"/>
      <c r="C7" s="197" t="s">
        <v>24</v>
      </c>
      <c r="D7" s="198"/>
      <c r="E7" s="13" t="s">
        <v>5</v>
      </c>
    </row>
    <row r="8" spans="2:5">
      <c r="B8" s="27" t="s">
        <v>6</v>
      </c>
      <c r="C8" s="199" t="str" cm="1">
        <f t="array" ref="C8">INDEX('1. Index'!$B$8:$E$212,C1,3)</f>
        <v>Esab (Sweden)</v>
      </c>
      <c r="D8" s="200"/>
      <c r="E8" s="28"/>
    </row>
    <row r="9" spans="2:5" ht="15" thickBot="1">
      <c r="B9" s="29" t="s">
        <v>7</v>
      </c>
      <c r="C9" s="201" t="str" cm="1">
        <f t="array" ref="C9">INDEX('1. Index'!$B$8:$E$212,C1,4)</f>
        <v>Caddy Arc 251i, A32</v>
      </c>
      <c r="D9" s="202"/>
      <c r="E9" s="30"/>
    </row>
    <row r="10" spans="2:5" ht="18" customHeight="1" thickBot="1">
      <c r="B10" s="31"/>
      <c r="C10" s="32" t="s">
        <v>8</v>
      </c>
      <c r="D10" s="32" t="s">
        <v>9</v>
      </c>
      <c r="E10" s="13" t="s">
        <v>5</v>
      </c>
    </row>
    <row r="11" spans="2:5" ht="15" customHeight="1">
      <c r="B11" s="36" t="s">
        <v>2895</v>
      </c>
      <c r="C11" s="37" t="s">
        <v>216</v>
      </c>
      <c r="D11" s="67" t="s">
        <v>1882</v>
      </c>
      <c r="E11" s="35"/>
    </row>
    <row r="12" spans="2:5" ht="15" customHeight="1">
      <c r="B12" s="36" t="s">
        <v>2896</v>
      </c>
      <c r="C12" s="37" t="s">
        <v>216</v>
      </c>
      <c r="D12" s="38" t="s">
        <v>1882</v>
      </c>
      <c r="E12" s="39"/>
    </row>
    <row r="13" spans="2:5" ht="15" customHeight="1">
      <c r="B13" s="36" t="s">
        <v>2897</v>
      </c>
      <c r="C13" s="37" t="s">
        <v>2898</v>
      </c>
      <c r="D13" s="38" t="s">
        <v>2899</v>
      </c>
      <c r="E13" s="39"/>
    </row>
    <row r="14" spans="2:5" ht="15" customHeight="1">
      <c r="B14" s="36" t="s">
        <v>2900</v>
      </c>
      <c r="C14" s="37" t="s">
        <v>216</v>
      </c>
      <c r="D14" s="38" t="s">
        <v>1882</v>
      </c>
      <c r="E14" s="39"/>
    </row>
    <row r="15" spans="2:5" ht="15" customHeight="1">
      <c r="B15" s="36" t="s">
        <v>2901</v>
      </c>
      <c r="C15" s="37" t="s">
        <v>2902</v>
      </c>
      <c r="D15" s="38" t="s">
        <v>2903</v>
      </c>
      <c r="E15" s="39"/>
    </row>
    <row r="16" spans="2:5" ht="15" customHeight="1">
      <c r="B16" s="36" t="s">
        <v>2904</v>
      </c>
      <c r="C16" s="37" t="s">
        <v>2905</v>
      </c>
      <c r="D16" s="38" t="s">
        <v>2906</v>
      </c>
      <c r="E16" s="39"/>
    </row>
    <row r="17" spans="2:5" ht="15" customHeight="1">
      <c r="B17" s="36" t="s">
        <v>287</v>
      </c>
      <c r="C17" s="37" t="s">
        <v>2907</v>
      </c>
      <c r="D17" s="38" t="s">
        <v>2908</v>
      </c>
      <c r="E17" s="39"/>
    </row>
    <row r="18" spans="2:5" ht="15" customHeight="1">
      <c r="B18" s="36" t="s">
        <v>288</v>
      </c>
      <c r="C18" s="37" t="s">
        <v>2909</v>
      </c>
      <c r="D18" s="38" t="s">
        <v>2910</v>
      </c>
      <c r="E18" s="39"/>
    </row>
    <row r="19" spans="2:5" ht="15" customHeight="1">
      <c r="B19" s="36" t="s">
        <v>289</v>
      </c>
      <c r="C19" s="37" t="s">
        <v>2907</v>
      </c>
      <c r="D19" s="38" t="s">
        <v>2908</v>
      </c>
      <c r="E19" s="39"/>
    </row>
    <row r="20" spans="2:5" ht="15" customHeight="1">
      <c r="B20" s="36" t="s">
        <v>281</v>
      </c>
      <c r="C20" s="37" t="s">
        <v>2911</v>
      </c>
      <c r="D20" s="38" t="s">
        <v>2912</v>
      </c>
      <c r="E20" s="39"/>
    </row>
    <row r="21" spans="2:5" ht="15" customHeight="1">
      <c r="B21" s="36"/>
      <c r="C21" s="37"/>
      <c r="D21" s="38"/>
      <c r="E21" s="39"/>
    </row>
    <row r="22" spans="2:5" ht="15" customHeight="1">
      <c r="B22" s="36"/>
      <c r="C22" s="37"/>
      <c r="D22" s="38"/>
      <c r="E22" s="39"/>
    </row>
    <row r="23" spans="2:5" ht="15" customHeight="1">
      <c r="B23" s="36"/>
      <c r="C23" s="37"/>
      <c r="D23" s="38"/>
      <c r="E23" s="39"/>
    </row>
    <row r="24" spans="2:5" ht="15" customHeight="1">
      <c r="B24" s="36"/>
      <c r="C24" s="37"/>
      <c r="D24" s="38"/>
      <c r="E24" s="39"/>
    </row>
    <row r="25" spans="2:5" ht="15" customHeight="1">
      <c r="B25" s="36"/>
      <c r="C25" s="37"/>
      <c r="D25" s="38"/>
      <c r="E25" s="39"/>
    </row>
    <row r="26" spans="2:5" ht="15" customHeight="1">
      <c r="B26" s="36"/>
      <c r="C26" s="37"/>
      <c r="D26" s="38"/>
      <c r="E26" s="39"/>
    </row>
    <row r="27" spans="2:5" ht="15" customHeight="1">
      <c r="B27" s="36"/>
      <c r="C27" s="37"/>
      <c r="D27" s="38"/>
      <c r="E27" s="39"/>
    </row>
    <row r="28" spans="2:5" ht="15" customHeight="1">
      <c r="B28" s="36"/>
      <c r="C28" s="37"/>
      <c r="D28" s="38"/>
      <c r="E28" s="39"/>
    </row>
    <row r="29" spans="2:5" ht="15" customHeight="1">
      <c r="B29" s="36"/>
      <c r="C29" s="37"/>
      <c r="D29" s="38"/>
      <c r="E29" s="39"/>
    </row>
    <row r="30" spans="2:5" ht="15" customHeight="1">
      <c r="B30" s="36"/>
      <c r="C30" s="37"/>
      <c r="D30" s="38"/>
      <c r="E30" s="39"/>
    </row>
    <row r="31" spans="2:5" ht="15" customHeight="1">
      <c r="B31" s="36"/>
      <c r="C31" s="37"/>
      <c r="D31" s="38"/>
      <c r="E31" s="39"/>
    </row>
    <row r="32" spans="2:5" ht="15" customHeight="1">
      <c r="B32" s="36"/>
      <c r="C32" s="37"/>
      <c r="D32" s="38"/>
      <c r="E32" s="39"/>
    </row>
    <row r="33" spans="2:5" ht="15" customHeight="1">
      <c r="B33" s="36"/>
      <c r="C33" s="37"/>
      <c r="D33" s="38"/>
      <c r="E33" s="39"/>
    </row>
    <row r="34" spans="2:5" ht="15" customHeight="1">
      <c r="B34" s="36" t="s">
        <v>279</v>
      </c>
      <c r="C34" s="37" t="s">
        <v>2913</v>
      </c>
      <c r="D34" s="38" t="s">
        <v>2914</v>
      </c>
      <c r="E34" s="39"/>
    </row>
    <row r="35" spans="2:5" ht="15" customHeight="1">
      <c r="B35" s="36" t="s">
        <v>10</v>
      </c>
      <c r="C35" s="37" t="s">
        <v>60</v>
      </c>
      <c r="D35" s="38" t="s">
        <v>60</v>
      </c>
      <c r="E35" s="39"/>
    </row>
    <row r="36" spans="2:5" ht="15" customHeight="1" thickBot="1">
      <c r="B36" s="36" t="s">
        <v>11</v>
      </c>
      <c r="C36" s="37" t="s">
        <v>61</v>
      </c>
      <c r="D36" s="41" t="s">
        <v>61</v>
      </c>
      <c r="E36" s="80"/>
    </row>
    <row r="37" spans="2:5" ht="16.5" customHeight="1" thickBot="1">
      <c r="B37" s="197" t="s">
        <v>12</v>
      </c>
      <c r="C37" s="207"/>
      <c r="D37" s="198"/>
      <c r="E37" s="13" t="s">
        <v>5</v>
      </c>
    </row>
    <row r="38" spans="2:5" ht="15" customHeight="1">
      <c r="B38" s="208" t="s">
        <v>13</v>
      </c>
      <c r="C38" s="209"/>
      <c r="D38" s="210"/>
      <c r="E38" s="35"/>
    </row>
    <row r="39" spans="2:5" ht="15" customHeight="1">
      <c r="B39" s="180" t="s">
        <v>141</v>
      </c>
      <c r="C39" s="181"/>
      <c r="D39" s="182"/>
      <c r="E39" s="39"/>
    </row>
    <row r="40" spans="2:5" ht="15" customHeight="1">
      <c r="B40" s="180" t="s">
        <v>14</v>
      </c>
      <c r="C40" s="181"/>
      <c r="D40" s="182"/>
      <c r="E40" s="42"/>
    </row>
    <row r="41" spans="2:5" ht="15" customHeight="1">
      <c r="B41" s="180" t="s">
        <v>15</v>
      </c>
      <c r="C41" s="181"/>
      <c r="D41" s="182"/>
      <c r="E41" s="42"/>
    </row>
    <row r="42" spans="2:5" ht="15" customHeight="1">
      <c r="B42" s="188" t="s">
        <v>221</v>
      </c>
      <c r="C42" s="189"/>
      <c r="D42" s="190"/>
      <c r="E42" s="42"/>
    </row>
    <row r="43" spans="2:5" ht="15" customHeight="1">
      <c r="B43" s="219" t="s">
        <v>208</v>
      </c>
      <c r="C43" s="220"/>
      <c r="D43" s="221"/>
      <c r="E43" s="43"/>
    </row>
    <row r="44" spans="2:5" ht="15" customHeight="1" thickBot="1">
      <c r="B44" s="213" t="s">
        <v>206</v>
      </c>
      <c r="C44" s="214"/>
      <c r="D44" s="215"/>
      <c r="E44" s="44"/>
    </row>
    <row r="45" spans="2:5" ht="15" customHeight="1" thickBot="1">
      <c r="B45" s="216" t="s">
        <v>207</v>
      </c>
      <c r="C45" s="217"/>
      <c r="D45" s="218"/>
      <c r="E45" s="45">
        <f>(E38+E40+E41+E42+E44)-(E43*E38)</f>
        <v>0</v>
      </c>
    </row>
    <row r="46" spans="2:5" ht="21" customHeight="1" thickBot="1">
      <c r="B46" s="222" t="s">
        <v>209</v>
      </c>
      <c r="C46" s="223"/>
      <c r="D46" s="223"/>
      <c r="E46" s="18" t="s">
        <v>17</v>
      </c>
    </row>
    <row r="47" spans="2:5" s="48" customFormat="1" ht="47.55" customHeight="1" thickBot="1">
      <c r="B47" s="186" t="s">
        <v>2915</v>
      </c>
      <c r="C47" s="187"/>
      <c r="D47" s="187"/>
      <c r="E47" s="47"/>
    </row>
    <row r="48" spans="2:5" ht="21.6" thickBot="1">
      <c r="B48" s="176" t="s">
        <v>1305</v>
      </c>
      <c r="C48" s="177"/>
      <c r="D48" s="177"/>
      <c r="E48" s="13" t="s">
        <v>1305</v>
      </c>
    </row>
    <row r="49" spans="2:5" ht="15" customHeight="1" thickBot="1">
      <c r="B49" s="178" t="s">
        <v>18</v>
      </c>
      <c r="C49" s="179"/>
      <c r="D49" s="179"/>
      <c r="E49" s="46"/>
    </row>
    <row r="50" spans="2:5">
      <c r="B50" s="212"/>
      <c r="C50" s="212"/>
      <c r="D50" s="212"/>
    </row>
    <row r="51" spans="2:5">
      <c r="B51" s="212"/>
      <c r="C51" s="212"/>
      <c r="D51" s="212"/>
    </row>
  </sheetData>
  <sheetProtection algorithmName="SHA-512" hashValue="imgFyzfWW/K6wCyaZrNitAtrB8eGUSwOFoE5m+cwGYTbV72pNUDiOcmC2DK64vs5iza6AzmHqPjoh8F6qoDgJg==" saltValue="u8D1SmMGxXbc9Swa9gVltw==" spinCount="100000" sheet="1" objects="1" scenarios="1"/>
  <mergeCells count="23">
    <mergeCell ref="C9:D9"/>
    <mergeCell ref="C2:D2"/>
    <mergeCell ref="C3:D3"/>
    <mergeCell ref="E5:E6"/>
    <mergeCell ref="C7:D7"/>
    <mergeCell ref="C8:D8"/>
    <mergeCell ref="C5:D5"/>
    <mergeCell ref="C6:D6"/>
    <mergeCell ref="B43:D43"/>
    <mergeCell ref="B48:D48"/>
    <mergeCell ref="B49:D49"/>
    <mergeCell ref="B37:D37"/>
    <mergeCell ref="B38:D38"/>
    <mergeCell ref="B39:D39"/>
    <mergeCell ref="B40:D40"/>
    <mergeCell ref="B41:D41"/>
    <mergeCell ref="B42:D42"/>
    <mergeCell ref="B46:D46"/>
    <mergeCell ref="B50:D50"/>
    <mergeCell ref="B51:D51"/>
    <mergeCell ref="B44:D44"/>
    <mergeCell ref="B45:D45"/>
    <mergeCell ref="B47:D47"/>
  </mergeCells>
  <hyperlinks>
    <hyperlink ref="B1" location="'1. Index'!A1" display="Go To Index" xr:uid="{B064C37E-44F8-40AB-9D91-4C2DF6338D47}"/>
    <hyperlink ref="E1" location="'4. Database'!A1" display="Go To Database" xr:uid="{773820FB-1F24-4354-9873-54F9ADC1F081}"/>
  </hyperlinks>
  <pageMargins left="0.7" right="0.7" top="0.75" bottom="0.75" header="0.3" footer="0.3"/>
  <pageSetup scale="80" orientation="landscape" r:id="rId1"/>
  <headerFooter>
    <oddFooter>&amp;R_x000D_&amp;1#&amp;"Calibri"&amp;10&amp;K000000 Confidential</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B1:E51"/>
  <sheetViews>
    <sheetView topLeftCell="A15" zoomScale="70" zoomScaleNormal="70" workbookViewId="0">
      <selection activeCell="A48" sqref="A48:XFD49"/>
    </sheetView>
  </sheetViews>
  <sheetFormatPr defaultColWidth="9.21875" defaultRowHeight="14.4"/>
  <cols>
    <col min="1" max="1" width="2.77734375" style="20" customWidth="1"/>
    <col min="2" max="4" width="40.5546875" style="20" customWidth="1"/>
    <col min="5" max="5" width="54.21875" style="20" customWidth="1"/>
    <col min="6" max="16384" width="9.21875" style="20"/>
  </cols>
  <sheetData>
    <row r="1" spans="2:5" ht="15" thickBot="1">
      <c r="B1" s="19" t="s">
        <v>152</v>
      </c>
      <c r="C1" s="20">
        <v>8</v>
      </c>
      <c r="E1" s="11" t="s">
        <v>1275</v>
      </c>
    </row>
    <row r="2" spans="2:5">
      <c r="B2" s="21" t="s">
        <v>0</v>
      </c>
      <c r="C2" s="194" t="str">
        <f>VLOOKUP(C3,'1. Index'!$B$7:$C$212,2,0)</f>
        <v>Fabricated metal products, except machinery and equipment</v>
      </c>
      <c r="D2" s="194"/>
    </row>
    <row r="3" spans="2:5" ht="15" thickBot="1">
      <c r="B3" s="22" t="s">
        <v>1</v>
      </c>
      <c r="C3" s="193" t="str">
        <f>LEFT(C5,10)</f>
        <v>15.01.11.1</v>
      </c>
      <c r="D3" s="194"/>
    </row>
    <row r="4" spans="2:5" ht="15" thickBot="1">
      <c r="B4" s="23"/>
    </row>
    <row r="5" spans="2:5" ht="15" customHeight="1">
      <c r="B5" s="24" t="s">
        <v>2</v>
      </c>
      <c r="C5" s="203" t="str" cm="1">
        <f t="array" ref="C5">INDEX('1. Index'!$B$8:$E$212,C1,1)</f>
        <v>15.01.11.1.01.090</v>
      </c>
      <c r="D5" s="204"/>
      <c r="E5" s="195" t="s">
        <v>3</v>
      </c>
    </row>
    <row r="6" spans="2:5" ht="15" customHeight="1" thickBot="1">
      <c r="B6" s="25" t="s">
        <v>4</v>
      </c>
      <c r="C6" s="205" t="str" cm="1">
        <f t="array" ref="C6">INDEX('1. Index'!$B$8:$E$212,C1,2)</f>
        <v>Extension ladder - Louisville (USA) - AE1200HD</v>
      </c>
      <c r="D6" s="206"/>
      <c r="E6" s="196"/>
    </row>
    <row r="7" spans="2:5" ht="16.5" customHeight="1" thickBot="1">
      <c r="B7" s="26"/>
      <c r="C7" s="197" t="s">
        <v>24</v>
      </c>
      <c r="D7" s="198"/>
      <c r="E7" s="13" t="s">
        <v>5</v>
      </c>
    </row>
    <row r="8" spans="2:5">
      <c r="B8" s="27" t="s">
        <v>6</v>
      </c>
      <c r="C8" s="199" t="str" cm="1">
        <f t="array" ref="C8">INDEX('1. Index'!$B$8:$E$212,C1,3)</f>
        <v>Louisville (USA)</v>
      </c>
      <c r="D8" s="200"/>
      <c r="E8" s="28"/>
    </row>
    <row r="9" spans="2:5" ht="15" thickBot="1">
      <c r="B9" s="29" t="s">
        <v>7</v>
      </c>
      <c r="C9" s="201" t="str" cm="1">
        <f t="array" ref="C9">INDEX('1. Index'!$B$8:$E$212,C1,4)</f>
        <v>AE1200HD</v>
      </c>
      <c r="D9" s="202"/>
      <c r="E9" s="30"/>
    </row>
    <row r="10" spans="2:5" ht="18" customHeight="1" thickBot="1">
      <c r="B10" s="31"/>
      <c r="C10" s="32" t="s">
        <v>8</v>
      </c>
      <c r="D10" s="32" t="s">
        <v>9</v>
      </c>
      <c r="E10" s="13" t="s">
        <v>5</v>
      </c>
    </row>
    <row r="11" spans="2:5" ht="15" customHeight="1">
      <c r="B11" s="33" t="s">
        <v>1988</v>
      </c>
      <c r="C11" s="66" t="s">
        <v>1989</v>
      </c>
      <c r="D11" s="67" t="s">
        <v>1990</v>
      </c>
      <c r="E11" s="35"/>
    </row>
    <row r="12" spans="2:5" ht="15" customHeight="1">
      <c r="B12" s="36" t="s">
        <v>1991</v>
      </c>
      <c r="C12" s="55" t="s">
        <v>1992</v>
      </c>
      <c r="D12" s="38" t="s">
        <v>1993</v>
      </c>
      <c r="E12" s="39"/>
    </row>
    <row r="13" spans="2:5" ht="15" customHeight="1">
      <c r="B13" s="36" t="s">
        <v>280</v>
      </c>
      <c r="C13" s="55" t="s">
        <v>1994</v>
      </c>
      <c r="D13" s="38" t="s">
        <v>1995</v>
      </c>
      <c r="E13" s="39"/>
    </row>
    <row r="14" spans="2:5" ht="15" customHeight="1">
      <c r="B14" s="36" t="s">
        <v>1996</v>
      </c>
      <c r="C14" s="55">
        <v>32</v>
      </c>
      <c r="D14" s="38">
        <v>32</v>
      </c>
      <c r="E14" s="39"/>
    </row>
    <row r="15" spans="2:5" ht="15" customHeight="1">
      <c r="B15" s="36" t="s">
        <v>1999</v>
      </c>
      <c r="C15" s="55" t="s">
        <v>2000</v>
      </c>
      <c r="D15" s="38" t="s">
        <v>2001</v>
      </c>
      <c r="E15" s="39"/>
    </row>
    <row r="16" spans="2:5" ht="15" customHeight="1">
      <c r="B16" s="36" t="s">
        <v>442</v>
      </c>
      <c r="C16" s="55" t="s">
        <v>2002</v>
      </c>
      <c r="D16" s="38" t="s">
        <v>2003</v>
      </c>
      <c r="E16" s="39"/>
    </row>
    <row r="17" spans="2:5" ht="15" customHeight="1">
      <c r="B17" s="36" t="s">
        <v>281</v>
      </c>
      <c r="C17" s="37" t="s">
        <v>2004</v>
      </c>
      <c r="D17" s="38" t="s">
        <v>2005</v>
      </c>
      <c r="E17" s="39"/>
    </row>
    <row r="18" spans="2:5" ht="15" customHeight="1">
      <c r="B18" s="36"/>
      <c r="C18" s="37"/>
      <c r="D18" s="38"/>
      <c r="E18" s="39"/>
    </row>
    <row r="19" spans="2:5" ht="15" customHeight="1">
      <c r="B19" s="36"/>
      <c r="C19" s="37"/>
      <c r="D19" s="38"/>
      <c r="E19" s="39"/>
    </row>
    <row r="20" spans="2:5" ht="15" customHeight="1">
      <c r="B20" s="36"/>
      <c r="C20" s="37"/>
      <c r="D20" s="38"/>
      <c r="E20" s="39"/>
    </row>
    <row r="21" spans="2:5" ht="15" customHeight="1">
      <c r="B21" s="36"/>
      <c r="C21" s="37"/>
      <c r="D21" s="38"/>
      <c r="E21" s="39"/>
    </row>
    <row r="22" spans="2:5" ht="15" customHeight="1">
      <c r="B22" s="36"/>
      <c r="C22" s="37"/>
      <c r="D22" s="38"/>
      <c r="E22" s="39"/>
    </row>
    <row r="23" spans="2:5" ht="15" customHeight="1">
      <c r="B23" s="36"/>
      <c r="C23" s="37"/>
      <c r="D23" s="38"/>
      <c r="E23" s="39"/>
    </row>
    <row r="24" spans="2:5" ht="15" customHeight="1">
      <c r="B24" s="36"/>
      <c r="C24" s="37"/>
      <c r="D24" s="38"/>
      <c r="E24" s="39"/>
    </row>
    <row r="25" spans="2:5" ht="15" customHeight="1">
      <c r="B25" s="36"/>
      <c r="C25" s="37"/>
      <c r="D25" s="38"/>
      <c r="E25" s="39"/>
    </row>
    <row r="26" spans="2:5" ht="15" customHeight="1">
      <c r="B26" s="36"/>
      <c r="C26" s="37"/>
      <c r="D26" s="38"/>
      <c r="E26" s="39"/>
    </row>
    <row r="27" spans="2:5" ht="15" customHeight="1">
      <c r="B27" s="36"/>
      <c r="C27" s="37"/>
      <c r="D27" s="38"/>
      <c r="E27" s="39"/>
    </row>
    <row r="28" spans="2:5" ht="15" customHeight="1">
      <c r="B28" s="36"/>
      <c r="C28" s="37"/>
      <c r="D28" s="38"/>
      <c r="E28" s="39"/>
    </row>
    <row r="29" spans="2:5" ht="15" customHeight="1">
      <c r="B29" s="36"/>
      <c r="C29" s="37"/>
      <c r="D29" s="38"/>
      <c r="E29" s="39"/>
    </row>
    <row r="30" spans="2:5" ht="15" customHeight="1">
      <c r="B30" s="36"/>
      <c r="C30" s="37"/>
      <c r="D30" s="38"/>
      <c r="E30" s="39"/>
    </row>
    <row r="31" spans="2:5" ht="15" customHeight="1">
      <c r="B31" s="36"/>
      <c r="C31" s="37"/>
      <c r="D31" s="38"/>
      <c r="E31" s="39"/>
    </row>
    <row r="32" spans="2:5" ht="15" customHeight="1">
      <c r="B32" s="36"/>
      <c r="C32" s="37"/>
      <c r="D32" s="38"/>
      <c r="E32" s="39"/>
    </row>
    <row r="33" spans="2:5" ht="15" customHeight="1">
      <c r="B33" s="36"/>
      <c r="C33" s="37"/>
      <c r="D33" s="38"/>
      <c r="E33" s="39"/>
    </row>
    <row r="34" spans="2:5" ht="15" customHeight="1">
      <c r="B34" s="36"/>
      <c r="C34" s="37"/>
      <c r="D34" s="38"/>
      <c r="E34" s="39"/>
    </row>
    <row r="35" spans="2:5" ht="15" customHeight="1">
      <c r="B35" s="36" t="s">
        <v>10</v>
      </c>
      <c r="C35" s="37" t="s">
        <v>60</v>
      </c>
      <c r="D35" s="38" t="s">
        <v>60</v>
      </c>
      <c r="E35" s="39"/>
    </row>
    <row r="36" spans="2:5" ht="15" customHeight="1" thickBot="1">
      <c r="B36" s="36" t="s">
        <v>11</v>
      </c>
      <c r="C36" s="37" t="s">
        <v>61</v>
      </c>
      <c r="D36" s="41" t="s">
        <v>61</v>
      </c>
      <c r="E36" s="80"/>
    </row>
    <row r="37" spans="2:5" ht="16.5" customHeight="1" thickBot="1">
      <c r="B37" s="197" t="s">
        <v>12</v>
      </c>
      <c r="C37" s="207"/>
      <c r="D37" s="198"/>
      <c r="E37" s="13" t="s">
        <v>5</v>
      </c>
    </row>
    <row r="38" spans="2:5" ht="15" customHeight="1">
      <c r="B38" s="208" t="s">
        <v>13</v>
      </c>
      <c r="C38" s="209"/>
      <c r="D38" s="210"/>
      <c r="E38" s="35"/>
    </row>
    <row r="39" spans="2:5" ht="15" customHeight="1">
      <c r="B39" s="180" t="s">
        <v>141</v>
      </c>
      <c r="C39" s="181"/>
      <c r="D39" s="182"/>
      <c r="E39" s="39"/>
    </row>
    <row r="40" spans="2:5" ht="15" customHeight="1">
      <c r="B40" s="180" t="s">
        <v>14</v>
      </c>
      <c r="C40" s="181"/>
      <c r="D40" s="182"/>
      <c r="E40" s="42"/>
    </row>
    <row r="41" spans="2:5" ht="15" customHeight="1">
      <c r="B41" s="180" t="s">
        <v>15</v>
      </c>
      <c r="C41" s="181"/>
      <c r="D41" s="182"/>
      <c r="E41" s="42"/>
    </row>
    <row r="42" spans="2:5" ht="15" customHeight="1">
      <c r="B42" s="188" t="s">
        <v>221</v>
      </c>
      <c r="C42" s="189"/>
      <c r="D42" s="190"/>
      <c r="E42" s="42"/>
    </row>
    <row r="43" spans="2:5" ht="15" customHeight="1">
      <c r="B43" s="219" t="s">
        <v>208</v>
      </c>
      <c r="C43" s="220"/>
      <c r="D43" s="221"/>
      <c r="E43" s="43"/>
    </row>
    <row r="44" spans="2:5" ht="15" customHeight="1" thickBot="1">
      <c r="B44" s="213" t="s">
        <v>206</v>
      </c>
      <c r="C44" s="214"/>
      <c r="D44" s="215"/>
      <c r="E44" s="44"/>
    </row>
    <row r="45" spans="2:5" ht="15" customHeight="1" thickBot="1">
      <c r="B45" s="216" t="s">
        <v>207</v>
      </c>
      <c r="C45" s="217"/>
      <c r="D45" s="218"/>
      <c r="E45" s="45">
        <f>(E38+E40+E41+E42+E44)-(E43*E38)</f>
        <v>0</v>
      </c>
    </row>
    <row r="46" spans="2:5" ht="21" customHeight="1" thickBot="1">
      <c r="B46" s="222" t="s">
        <v>209</v>
      </c>
      <c r="C46" s="223"/>
      <c r="D46" s="223"/>
      <c r="E46" s="18" t="s">
        <v>17</v>
      </c>
    </row>
    <row r="47" spans="2:5" s="48" customFormat="1" ht="15" thickBot="1">
      <c r="B47" s="186" t="s">
        <v>383</v>
      </c>
      <c r="C47" s="187"/>
      <c r="D47" s="187"/>
      <c r="E47" s="47"/>
    </row>
    <row r="48" spans="2:5" ht="21.6" thickBot="1">
      <c r="B48" s="176" t="s">
        <v>1305</v>
      </c>
      <c r="C48" s="177"/>
      <c r="D48" s="177"/>
      <c r="E48" s="13" t="s">
        <v>1305</v>
      </c>
    </row>
    <row r="49" spans="2:5" ht="15" customHeight="1" thickBot="1">
      <c r="B49" s="178" t="s">
        <v>18</v>
      </c>
      <c r="C49" s="179"/>
      <c r="D49" s="179"/>
      <c r="E49" s="46"/>
    </row>
    <row r="50" spans="2:5">
      <c r="B50" s="212"/>
      <c r="C50" s="212"/>
      <c r="D50" s="212"/>
    </row>
    <row r="51" spans="2:5">
      <c r="B51" s="212"/>
      <c r="C51" s="212"/>
      <c r="D51" s="212"/>
    </row>
  </sheetData>
  <sheetProtection algorithmName="SHA-512" hashValue="eIT04Eh0CzctpypRV+sQSMB3lnhw4fNAdqeoeioRosf0qbRSBKqFfO+pmcXLzzztbZTwbrEQkkbFAD699dTK7w==" saltValue="8YYwLijncYE5fGPtVKJVpQ==" spinCount="100000" sheet="1" objects="1" scenarios="1"/>
  <mergeCells count="23">
    <mergeCell ref="B43:D43"/>
    <mergeCell ref="B48:D48"/>
    <mergeCell ref="B49:D49"/>
    <mergeCell ref="B37:D37"/>
    <mergeCell ref="B38:D38"/>
    <mergeCell ref="B39:D39"/>
    <mergeCell ref="B40:D40"/>
    <mergeCell ref="B41:D41"/>
    <mergeCell ref="B42:D42"/>
    <mergeCell ref="B46:D46"/>
    <mergeCell ref="C9:D9"/>
    <mergeCell ref="C2:D2"/>
    <mergeCell ref="C3:D3"/>
    <mergeCell ref="E5:E6"/>
    <mergeCell ref="C7:D7"/>
    <mergeCell ref="C8:D8"/>
    <mergeCell ref="C5:D5"/>
    <mergeCell ref="C6:D6"/>
    <mergeCell ref="B50:D50"/>
    <mergeCell ref="B51:D51"/>
    <mergeCell ref="B44:D44"/>
    <mergeCell ref="B45:D45"/>
    <mergeCell ref="B47:D47"/>
  </mergeCells>
  <hyperlinks>
    <hyperlink ref="B1" location="'1. Index'!A1" display="Go To Index" xr:uid="{053F2C68-E7FC-4075-80FC-7692A007E75A}"/>
    <hyperlink ref="E1" location="'4. Database'!A1" display="Go To Database" xr:uid="{8BD41AB2-87C7-4949-937E-990691111EB6}"/>
  </hyperlinks>
  <pageMargins left="0.7" right="0.7" top="0.75" bottom="0.75" header="0.3" footer="0.3"/>
  <pageSetup scale="63" orientation="landscape" r:id="rId1"/>
  <headerFooter>
    <oddFooter>&amp;R_x000D_&amp;1#&amp;"Calibri"&amp;10&amp;K000000 Confidential</oddFooter>
  </headerFooter>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sheetPr codeName="Sheet181">
    <pageSetUpPr fitToPage="1"/>
  </sheetPr>
  <dimension ref="B1:E51"/>
  <sheetViews>
    <sheetView topLeftCell="A32" zoomScale="70" zoomScaleNormal="70" workbookViewId="0">
      <selection activeCell="A48" sqref="A48:XFD49"/>
    </sheetView>
  </sheetViews>
  <sheetFormatPr defaultColWidth="9.21875" defaultRowHeight="14.4"/>
  <cols>
    <col min="1" max="1" width="2.77734375" style="20" customWidth="1"/>
    <col min="2" max="4" width="40.5546875" style="20" customWidth="1"/>
    <col min="5" max="5" width="54.21875" style="20" customWidth="1"/>
    <col min="6" max="16384" width="9.21875" style="20"/>
  </cols>
  <sheetData>
    <row r="1" spans="2:5" ht="15" thickBot="1">
      <c r="B1" s="19" t="s">
        <v>152</v>
      </c>
      <c r="C1" s="20">
        <v>117</v>
      </c>
      <c r="E1" s="11" t="s">
        <v>1275</v>
      </c>
    </row>
    <row r="2" spans="2:5">
      <c r="B2" s="21" t="s">
        <v>0</v>
      </c>
      <c r="C2" s="194" t="str">
        <f>VLOOKUP(C3,'1. Index'!$B$7:$C$212,2,0)</f>
        <v>Special purpose machinery</v>
      </c>
      <c r="D2" s="194"/>
    </row>
    <row r="3" spans="2:5" ht="15" thickBot="1">
      <c r="B3" s="22" t="s">
        <v>1</v>
      </c>
      <c r="C3" s="193" t="str">
        <f>LEFT(C5,10)</f>
        <v>15.01.11.6</v>
      </c>
      <c r="D3" s="194"/>
    </row>
    <row r="4" spans="2:5" ht="15" thickBot="1">
      <c r="B4" s="23"/>
    </row>
    <row r="5" spans="2:5" ht="15" customHeight="1">
      <c r="B5" s="24" t="s">
        <v>2</v>
      </c>
      <c r="C5" s="203" t="str" cm="1">
        <f t="array" ref="C5">INDEX('1. Index'!$B$8:$E$212,C1,1)</f>
        <v>15.01.11.6.01.110</v>
      </c>
      <c r="D5" s="204"/>
      <c r="E5" s="195" t="s">
        <v>3</v>
      </c>
    </row>
    <row r="6" spans="2:5" ht="15" customHeight="1" thickBot="1">
      <c r="B6" s="25" t="s">
        <v>4</v>
      </c>
      <c r="C6" s="205" t="str" cm="1">
        <f t="array" ref="C6">INDEX('1. Index'!$B$8:$E$212,C1,2)</f>
        <v>Half sheet electronic orbital sander - Unspecified</v>
      </c>
      <c r="D6" s="206"/>
      <c r="E6" s="196"/>
    </row>
    <row r="7" spans="2:5" ht="16.5" customHeight="1" thickBot="1">
      <c r="B7" s="26"/>
      <c r="C7" s="197" t="s">
        <v>24</v>
      </c>
      <c r="D7" s="198"/>
      <c r="E7" s="13" t="s">
        <v>5</v>
      </c>
    </row>
    <row r="8" spans="2:5">
      <c r="B8" s="27" t="s">
        <v>6</v>
      </c>
      <c r="C8" s="199" t="str" cm="1">
        <f t="array" ref="C8">INDEX('1. Index'!$B$8:$E$212,C1,3)</f>
        <v>Unspecified</v>
      </c>
      <c r="D8" s="200"/>
      <c r="E8" s="28"/>
    </row>
    <row r="9" spans="2:5" ht="15" thickBot="1">
      <c r="B9" s="29" t="s">
        <v>7</v>
      </c>
      <c r="C9" s="201" t="str" cm="1">
        <f t="array" ref="C9">INDEX('1. Index'!$B$8:$E$212,C1,4)</f>
        <v>Unspecified</v>
      </c>
      <c r="D9" s="202"/>
      <c r="E9" s="30"/>
    </row>
    <row r="10" spans="2:5" ht="18" customHeight="1" thickBot="1">
      <c r="B10" s="31"/>
      <c r="C10" s="32" t="s">
        <v>8</v>
      </c>
      <c r="D10" s="32" t="s">
        <v>9</v>
      </c>
      <c r="E10" s="13" t="s">
        <v>5</v>
      </c>
    </row>
    <row r="11" spans="2:5" ht="15" customHeight="1">
      <c r="B11" s="36" t="s">
        <v>2895</v>
      </c>
      <c r="C11" s="66" t="s">
        <v>216</v>
      </c>
      <c r="D11" s="67" t="s">
        <v>1882</v>
      </c>
      <c r="E11" s="35"/>
    </row>
    <row r="12" spans="2:5" ht="15" customHeight="1">
      <c r="B12" s="36" t="s">
        <v>2897</v>
      </c>
      <c r="C12" s="37" t="s">
        <v>2916</v>
      </c>
      <c r="D12" s="38" t="s">
        <v>2917</v>
      </c>
      <c r="E12" s="39"/>
    </row>
    <row r="13" spans="2:5" ht="15" customHeight="1">
      <c r="B13" s="36" t="s">
        <v>2900</v>
      </c>
      <c r="C13" s="37" t="s">
        <v>216</v>
      </c>
      <c r="D13" s="38" t="s">
        <v>1882</v>
      </c>
      <c r="E13" s="39"/>
    </row>
    <row r="14" spans="2:5" ht="15" customHeight="1">
      <c r="B14" s="36" t="s">
        <v>2901</v>
      </c>
      <c r="C14" s="37" t="s">
        <v>2902</v>
      </c>
      <c r="D14" s="38" t="s">
        <v>2903</v>
      </c>
      <c r="E14" s="39"/>
    </row>
    <row r="15" spans="2:5" ht="15" customHeight="1">
      <c r="B15" s="36" t="s">
        <v>2904</v>
      </c>
      <c r="C15" s="37" t="s">
        <v>2918</v>
      </c>
      <c r="D15" s="38" t="s">
        <v>2919</v>
      </c>
      <c r="E15" s="39"/>
    </row>
    <row r="16" spans="2:5" ht="15" customHeight="1">
      <c r="B16" s="36" t="s">
        <v>287</v>
      </c>
      <c r="C16" s="37" t="s">
        <v>2920</v>
      </c>
      <c r="D16" s="38" t="s">
        <v>2921</v>
      </c>
      <c r="E16" s="39"/>
    </row>
    <row r="17" spans="2:5" ht="15" customHeight="1">
      <c r="B17" s="36" t="s">
        <v>288</v>
      </c>
      <c r="C17" s="37" t="s">
        <v>2922</v>
      </c>
      <c r="D17" s="38" t="s">
        <v>2923</v>
      </c>
      <c r="E17" s="39"/>
    </row>
    <row r="18" spans="2:5" ht="15" customHeight="1">
      <c r="B18" s="36" t="s">
        <v>289</v>
      </c>
      <c r="C18" s="37" t="s">
        <v>2920</v>
      </c>
      <c r="D18" s="38" t="s">
        <v>2921</v>
      </c>
      <c r="E18" s="39"/>
    </row>
    <row r="19" spans="2:5" ht="15" customHeight="1">
      <c r="B19" s="36" t="s">
        <v>281</v>
      </c>
      <c r="C19" s="37" t="s">
        <v>2924</v>
      </c>
      <c r="D19" s="38" t="s">
        <v>2925</v>
      </c>
      <c r="E19" s="39"/>
    </row>
    <row r="20" spans="2:5" ht="15" customHeight="1">
      <c r="B20" s="36"/>
      <c r="C20" s="37"/>
      <c r="D20" s="38"/>
      <c r="E20" s="39"/>
    </row>
    <row r="21" spans="2:5" ht="15" customHeight="1">
      <c r="B21" s="36"/>
      <c r="C21" s="37"/>
      <c r="D21" s="38"/>
      <c r="E21" s="39"/>
    </row>
    <row r="22" spans="2:5" ht="15" customHeight="1">
      <c r="B22" s="36"/>
      <c r="C22" s="37"/>
      <c r="D22" s="38"/>
      <c r="E22" s="39"/>
    </row>
    <row r="23" spans="2:5" ht="15" customHeight="1">
      <c r="B23" s="36"/>
      <c r="C23" s="37"/>
      <c r="D23" s="38"/>
      <c r="E23" s="39"/>
    </row>
    <row r="24" spans="2:5" ht="15" customHeight="1">
      <c r="B24" s="36"/>
      <c r="C24" s="37"/>
      <c r="D24" s="38"/>
      <c r="E24" s="39"/>
    </row>
    <row r="25" spans="2:5" ht="15" customHeight="1">
      <c r="B25" s="36"/>
      <c r="C25" s="37"/>
      <c r="D25" s="38"/>
      <c r="E25" s="39"/>
    </row>
    <row r="26" spans="2:5" ht="15" customHeight="1">
      <c r="B26" s="36"/>
      <c r="C26" s="37"/>
      <c r="D26" s="38"/>
      <c r="E26" s="39"/>
    </row>
    <row r="27" spans="2:5" ht="15" customHeight="1">
      <c r="B27" s="36"/>
      <c r="C27" s="37"/>
      <c r="D27" s="38"/>
      <c r="E27" s="39"/>
    </row>
    <row r="28" spans="2:5" ht="15" customHeight="1">
      <c r="B28" s="36"/>
      <c r="C28" s="37"/>
      <c r="D28" s="38"/>
      <c r="E28" s="39"/>
    </row>
    <row r="29" spans="2:5" ht="15" customHeight="1">
      <c r="B29" s="36"/>
      <c r="C29" s="37"/>
      <c r="D29" s="38"/>
      <c r="E29" s="39"/>
    </row>
    <row r="30" spans="2:5" ht="15" customHeight="1">
      <c r="B30" s="36"/>
      <c r="C30" s="37"/>
      <c r="D30" s="38"/>
      <c r="E30" s="39"/>
    </row>
    <row r="31" spans="2:5" ht="15" customHeight="1">
      <c r="B31" s="36"/>
      <c r="C31" s="37"/>
      <c r="D31" s="38"/>
      <c r="E31" s="39"/>
    </row>
    <row r="32" spans="2:5" ht="15" customHeight="1">
      <c r="B32" s="36"/>
      <c r="C32" s="37"/>
      <c r="D32" s="38"/>
      <c r="E32" s="39"/>
    </row>
    <row r="33" spans="2:5" ht="15" customHeight="1">
      <c r="B33" s="36"/>
      <c r="C33" s="37"/>
      <c r="D33" s="38"/>
      <c r="E33" s="39"/>
    </row>
    <row r="34" spans="2:5" ht="15" customHeight="1">
      <c r="B34" s="36"/>
      <c r="C34" s="37"/>
      <c r="D34" s="38"/>
      <c r="E34" s="39"/>
    </row>
    <row r="35" spans="2:5" ht="15" customHeight="1">
      <c r="B35" s="36" t="s">
        <v>10</v>
      </c>
      <c r="C35" s="37" t="s">
        <v>60</v>
      </c>
      <c r="D35" s="38" t="s">
        <v>60</v>
      </c>
      <c r="E35" s="39"/>
    </row>
    <row r="36" spans="2:5" ht="15" customHeight="1" thickBot="1">
      <c r="B36" s="36" t="s">
        <v>11</v>
      </c>
      <c r="C36" s="37" t="s">
        <v>61</v>
      </c>
      <c r="D36" s="41" t="s">
        <v>61</v>
      </c>
      <c r="E36" s="80"/>
    </row>
    <row r="37" spans="2:5" ht="16.5" customHeight="1" thickBot="1">
      <c r="B37" s="197" t="s">
        <v>12</v>
      </c>
      <c r="C37" s="207"/>
      <c r="D37" s="198"/>
      <c r="E37" s="13" t="s">
        <v>5</v>
      </c>
    </row>
    <row r="38" spans="2:5" ht="15" customHeight="1">
      <c r="B38" s="208" t="s">
        <v>13</v>
      </c>
      <c r="C38" s="209"/>
      <c r="D38" s="210"/>
      <c r="E38" s="35"/>
    </row>
    <row r="39" spans="2:5" ht="15" customHeight="1">
      <c r="B39" s="180" t="s">
        <v>141</v>
      </c>
      <c r="C39" s="181"/>
      <c r="D39" s="182"/>
      <c r="E39" s="39"/>
    </row>
    <row r="40" spans="2:5" ht="15" customHeight="1">
      <c r="B40" s="180" t="s">
        <v>14</v>
      </c>
      <c r="C40" s="181"/>
      <c r="D40" s="182"/>
      <c r="E40" s="42"/>
    </row>
    <row r="41" spans="2:5" ht="15" customHeight="1">
      <c r="B41" s="180" t="s">
        <v>15</v>
      </c>
      <c r="C41" s="181"/>
      <c r="D41" s="182"/>
      <c r="E41" s="42"/>
    </row>
    <row r="42" spans="2:5" ht="15" customHeight="1">
      <c r="B42" s="188" t="s">
        <v>221</v>
      </c>
      <c r="C42" s="189"/>
      <c r="D42" s="190"/>
      <c r="E42" s="42"/>
    </row>
    <row r="43" spans="2:5" ht="15" customHeight="1">
      <c r="B43" s="219" t="s">
        <v>208</v>
      </c>
      <c r="C43" s="220"/>
      <c r="D43" s="221"/>
      <c r="E43" s="43"/>
    </row>
    <row r="44" spans="2:5" ht="15" customHeight="1" thickBot="1">
      <c r="B44" s="213" t="s">
        <v>206</v>
      </c>
      <c r="C44" s="214"/>
      <c r="D44" s="215"/>
      <c r="E44" s="44"/>
    </row>
    <row r="45" spans="2:5" ht="15" customHeight="1" thickBot="1">
      <c r="B45" s="216" t="s">
        <v>207</v>
      </c>
      <c r="C45" s="217"/>
      <c r="D45" s="218"/>
      <c r="E45" s="45">
        <f>(E38+E40+E41+E42+E44)-(E43*E38)</f>
        <v>0</v>
      </c>
    </row>
    <row r="46" spans="2:5" ht="21" customHeight="1" thickBot="1">
      <c r="B46" s="222" t="s">
        <v>209</v>
      </c>
      <c r="C46" s="223"/>
      <c r="D46" s="223"/>
      <c r="E46" s="18" t="s">
        <v>17</v>
      </c>
    </row>
    <row r="47" spans="2:5" s="48" customFormat="1" ht="15" thickBot="1">
      <c r="B47" s="186"/>
      <c r="C47" s="187"/>
      <c r="D47" s="187"/>
      <c r="E47" s="47"/>
    </row>
    <row r="48" spans="2:5" ht="21.6" thickBot="1">
      <c r="B48" s="176" t="s">
        <v>1305</v>
      </c>
      <c r="C48" s="177"/>
      <c r="D48" s="177"/>
      <c r="E48" s="13" t="s">
        <v>1305</v>
      </c>
    </row>
    <row r="49" spans="2:5" ht="15" customHeight="1" thickBot="1">
      <c r="B49" s="178" t="s">
        <v>18</v>
      </c>
      <c r="C49" s="179"/>
      <c r="D49" s="179"/>
      <c r="E49" s="46"/>
    </row>
    <row r="50" spans="2:5">
      <c r="B50" s="212"/>
      <c r="C50" s="212"/>
      <c r="D50" s="212"/>
    </row>
    <row r="51" spans="2:5">
      <c r="B51" s="212"/>
      <c r="C51" s="212"/>
      <c r="D51" s="212"/>
    </row>
  </sheetData>
  <sheetProtection algorithmName="SHA-512" hashValue="qyfT8TuxmgaD14QkZV8b9i8fUQiAdsZKn4tRe7WLqaFG8dJCMa/5vFA9KbMdSiTSGOVDbgihExx54JXM5V6Oww==" saltValue="aWSt392vVP8JsfaFcT8WOg==" spinCount="100000" sheet="1" objects="1" scenarios="1"/>
  <mergeCells count="23">
    <mergeCell ref="B41:D41"/>
    <mergeCell ref="C9:D9"/>
    <mergeCell ref="B37:D37"/>
    <mergeCell ref="B38:D38"/>
    <mergeCell ref="B39:D39"/>
    <mergeCell ref="B40:D40"/>
    <mergeCell ref="C2:D2"/>
    <mergeCell ref="C3:D3"/>
    <mergeCell ref="E5:E6"/>
    <mergeCell ref="C7:D7"/>
    <mergeCell ref="C8:D8"/>
    <mergeCell ref="C5:D5"/>
    <mergeCell ref="C6:D6"/>
    <mergeCell ref="B43:D43"/>
    <mergeCell ref="B46:D46"/>
    <mergeCell ref="B48:D48"/>
    <mergeCell ref="B49:D49"/>
    <mergeCell ref="B42:D42"/>
    <mergeCell ref="B50:D50"/>
    <mergeCell ref="B51:D51"/>
    <mergeCell ref="B44:D44"/>
    <mergeCell ref="B45:D45"/>
    <mergeCell ref="B47:D47"/>
  </mergeCells>
  <hyperlinks>
    <hyperlink ref="B1" location="'1. Index'!A1" display="Go To Index" xr:uid="{BC0AAACD-4ECD-4F9A-B814-5902B907B98D}"/>
    <hyperlink ref="E1" location="'4. Database'!A1" display="Go To Database" xr:uid="{4219792A-2DBA-4146-9843-9F2D1445C2E5}"/>
  </hyperlinks>
  <pageMargins left="0.7" right="0.7" top="0.75" bottom="0.75" header="0.3" footer="0.3"/>
  <pageSetup scale="80" orientation="landscape" r:id="rId1"/>
  <headerFooter>
    <oddFooter>&amp;R_x000D_&amp;1#&amp;"Calibri"&amp;10&amp;K000000 Confidential</oddFooter>
  </headerFooter>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sheetPr codeName="Sheet28">
    <pageSetUpPr fitToPage="1"/>
  </sheetPr>
  <dimension ref="B1:E51"/>
  <sheetViews>
    <sheetView topLeftCell="A32" zoomScale="70" zoomScaleNormal="70" workbookViewId="0">
      <selection activeCell="A48" sqref="A48:XFD49"/>
    </sheetView>
  </sheetViews>
  <sheetFormatPr defaultColWidth="9.21875" defaultRowHeight="14.4"/>
  <cols>
    <col min="1" max="1" width="2.77734375" style="20" customWidth="1"/>
    <col min="2" max="4" width="40.5546875" style="20" customWidth="1"/>
    <col min="5" max="5" width="54.21875" style="20" customWidth="1"/>
    <col min="6" max="16384" width="9.21875" style="20"/>
  </cols>
  <sheetData>
    <row r="1" spans="2:5" ht="15" thickBot="1">
      <c r="B1" s="19" t="s">
        <v>152</v>
      </c>
      <c r="C1" s="20">
        <v>118</v>
      </c>
      <c r="E1" s="11" t="s">
        <v>1275</v>
      </c>
    </row>
    <row r="2" spans="2:5">
      <c r="B2" s="21" t="s">
        <v>0</v>
      </c>
      <c r="C2" s="194" t="str">
        <f>VLOOKUP(C3,'1. Index'!$B$7:$C$212,2,0)</f>
        <v>Special purpose machinery</v>
      </c>
      <c r="D2" s="194"/>
    </row>
    <row r="3" spans="2:5" ht="15" thickBot="1">
      <c r="B3" s="22" t="s">
        <v>1</v>
      </c>
      <c r="C3" s="193" t="str">
        <f>LEFT(C5,10)</f>
        <v>15.01.11.6</v>
      </c>
      <c r="D3" s="194"/>
    </row>
    <row r="4" spans="2:5" ht="15" thickBot="1">
      <c r="B4" s="23"/>
    </row>
    <row r="5" spans="2:5" ht="15" customHeight="1">
      <c r="B5" s="24" t="s">
        <v>2</v>
      </c>
      <c r="C5" s="203" t="str" cm="1">
        <f t="array" ref="C5">INDEX('1. Index'!$B$8:$E$212,C1,1)</f>
        <v>15.01.11.6.01.120</v>
      </c>
      <c r="D5" s="204"/>
      <c r="E5" s="195" t="s">
        <v>3</v>
      </c>
    </row>
    <row r="6" spans="2:5" ht="15" customHeight="1" thickBot="1">
      <c r="B6" s="25" t="s">
        <v>4</v>
      </c>
      <c r="C6" s="205" t="str" cm="1">
        <f t="array" ref="C6">INDEX('1. Index'!$B$8:$E$212,C1,2)</f>
        <v>Half sheet electronic orbital sander - DeWalt (USA) - DWE6423 Sander</v>
      </c>
      <c r="D6" s="206"/>
      <c r="E6" s="196"/>
    </row>
    <row r="7" spans="2:5" ht="16.5" customHeight="1" thickBot="1">
      <c r="B7" s="26"/>
      <c r="C7" s="197" t="s">
        <v>24</v>
      </c>
      <c r="D7" s="198"/>
      <c r="E7" s="13" t="s">
        <v>5</v>
      </c>
    </row>
    <row r="8" spans="2:5">
      <c r="B8" s="27" t="s">
        <v>6</v>
      </c>
      <c r="C8" s="199" t="str" cm="1">
        <f t="array" ref="C8">INDEX('1. Index'!$B$8:$E$212,C1,3)</f>
        <v>DeWalt (USA)</v>
      </c>
      <c r="D8" s="200"/>
      <c r="E8" s="28"/>
    </row>
    <row r="9" spans="2:5" ht="15" thickBot="1">
      <c r="B9" s="29" t="s">
        <v>7</v>
      </c>
      <c r="C9" s="201" t="str" cm="1">
        <f t="array" ref="C9">INDEX('1. Index'!$B$8:$E$212,C1,4)</f>
        <v>DWE6423 Sander</v>
      </c>
      <c r="D9" s="202"/>
      <c r="E9" s="30"/>
    </row>
    <row r="10" spans="2:5" ht="18" customHeight="1" thickBot="1">
      <c r="B10" s="31"/>
      <c r="C10" s="32" t="s">
        <v>8</v>
      </c>
      <c r="D10" s="32" t="s">
        <v>9</v>
      </c>
      <c r="E10" s="13" t="s">
        <v>5</v>
      </c>
    </row>
    <row r="11" spans="2:5" ht="15" customHeight="1">
      <c r="B11" s="36" t="s">
        <v>2895</v>
      </c>
      <c r="C11" s="66" t="s">
        <v>216</v>
      </c>
      <c r="D11" s="67" t="s">
        <v>1882</v>
      </c>
      <c r="E11" s="35"/>
    </row>
    <row r="12" spans="2:5" ht="15" customHeight="1">
      <c r="B12" s="36" t="s">
        <v>2897</v>
      </c>
      <c r="C12" s="37" t="s">
        <v>2916</v>
      </c>
      <c r="D12" s="38" t="s">
        <v>2917</v>
      </c>
      <c r="E12" s="39"/>
    </row>
    <row r="13" spans="2:5" ht="15" customHeight="1">
      <c r="B13" s="36" t="s">
        <v>2900</v>
      </c>
      <c r="C13" s="37" t="s">
        <v>216</v>
      </c>
      <c r="D13" s="38" t="s">
        <v>1882</v>
      </c>
      <c r="E13" s="39"/>
    </row>
    <row r="14" spans="2:5" ht="15" customHeight="1">
      <c r="B14" s="36" t="s">
        <v>2901</v>
      </c>
      <c r="C14" s="37" t="s">
        <v>2902</v>
      </c>
      <c r="D14" s="38" t="s">
        <v>2903</v>
      </c>
      <c r="E14" s="39"/>
    </row>
    <row r="15" spans="2:5" ht="15" customHeight="1">
      <c r="B15" s="36" t="s">
        <v>2904</v>
      </c>
      <c r="C15" s="37" t="s">
        <v>2918</v>
      </c>
      <c r="D15" s="38" t="s">
        <v>2919</v>
      </c>
      <c r="E15" s="39"/>
    </row>
    <row r="16" spans="2:5" ht="15" customHeight="1">
      <c r="B16" s="36" t="s">
        <v>287</v>
      </c>
      <c r="C16" s="37" t="s">
        <v>2920</v>
      </c>
      <c r="D16" s="38" t="s">
        <v>2921</v>
      </c>
      <c r="E16" s="39"/>
    </row>
    <row r="17" spans="2:5" ht="15" customHeight="1">
      <c r="B17" s="36" t="s">
        <v>288</v>
      </c>
      <c r="C17" s="37" t="s">
        <v>2922</v>
      </c>
      <c r="D17" s="38" t="s">
        <v>2923</v>
      </c>
      <c r="E17" s="39"/>
    </row>
    <row r="18" spans="2:5" ht="15" customHeight="1">
      <c r="B18" s="36" t="s">
        <v>289</v>
      </c>
      <c r="C18" s="37" t="s">
        <v>2920</v>
      </c>
      <c r="D18" s="38" t="s">
        <v>2921</v>
      </c>
      <c r="E18" s="39"/>
    </row>
    <row r="19" spans="2:5" ht="15" customHeight="1">
      <c r="B19" s="36" t="s">
        <v>281</v>
      </c>
      <c r="C19" s="37" t="s">
        <v>2924</v>
      </c>
      <c r="D19" s="38" t="s">
        <v>2925</v>
      </c>
      <c r="E19" s="39"/>
    </row>
    <row r="20" spans="2:5" ht="15" customHeight="1">
      <c r="B20" s="36"/>
      <c r="C20" s="37"/>
      <c r="D20" s="38"/>
      <c r="E20" s="39"/>
    </row>
    <row r="21" spans="2:5" ht="15" customHeight="1">
      <c r="B21" s="36"/>
      <c r="C21" s="37"/>
      <c r="D21" s="38"/>
      <c r="E21" s="39"/>
    </row>
    <row r="22" spans="2:5" ht="15" customHeight="1">
      <c r="B22" s="36"/>
      <c r="C22" s="37"/>
      <c r="D22" s="38"/>
      <c r="E22" s="39"/>
    </row>
    <row r="23" spans="2:5" ht="15" customHeight="1">
      <c r="B23" s="36"/>
      <c r="C23" s="37"/>
      <c r="D23" s="38"/>
      <c r="E23" s="39"/>
    </row>
    <row r="24" spans="2:5" ht="15" customHeight="1">
      <c r="B24" s="36"/>
      <c r="C24" s="37"/>
      <c r="D24" s="38"/>
      <c r="E24" s="39"/>
    </row>
    <row r="25" spans="2:5" ht="15" customHeight="1">
      <c r="B25" s="36"/>
      <c r="C25" s="37"/>
      <c r="D25" s="38"/>
      <c r="E25" s="39"/>
    </row>
    <row r="26" spans="2:5" ht="15" customHeight="1">
      <c r="B26" s="36"/>
      <c r="C26" s="37"/>
      <c r="D26" s="38"/>
      <c r="E26" s="39"/>
    </row>
    <row r="27" spans="2:5" ht="15" customHeight="1">
      <c r="B27" s="36"/>
      <c r="C27" s="37"/>
      <c r="D27" s="38"/>
      <c r="E27" s="39"/>
    </row>
    <row r="28" spans="2:5" ht="15" customHeight="1">
      <c r="B28" s="36"/>
      <c r="C28" s="37"/>
      <c r="D28" s="38"/>
      <c r="E28" s="39"/>
    </row>
    <row r="29" spans="2:5" ht="15" customHeight="1">
      <c r="B29" s="36"/>
      <c r="C29" s="37"/>
      <c r="D29" s="38"/>
      <c r="E29" s="39"/>
    </row>
    <row r="30" spans="2:5" ht="15" customHeight="1">
      <c r="B30" s="36"/>
      <c r="C30" s="37"/>
      <c r="D30" s="38"/>
      <c r="E30" s="39"/>
    </row>
    <row r="31" spans="2:5" ht="15" customHeight="1">
      <c r="B31" s="36"/>
      <c r="C31" s="37"/>
      <c r="D31" s="38"/>
      <c r="E31" s="39"/>
    </row>
    <row r="32" spans="2:5" ht="15" customHeight="1">
      <c r="B32" s="36"/>
      <c r="C32" s="37"/>
      <c r="D32" s="38"/>
      <c r="E32" s="39"/>
    </row>
    <row r="33" spans="2:5" ht="15" customHeight="1">
      <c r="B33" s="36"/>
      <c r="C33" s="37"/>
      <c r="D33" s="38"/>
      <c r="E33" s="39"/>
    </row>
    <row r="34" spans="2:5" ht="15" customHeight="1">
      <c r="B34" s="36" t="s">
        <v>279</v>
      </c>
      <c r="C34" s="37" t="s">
        <v>2926</v>
      </c>
      <c r="D34" s="38" t="s">
        <v>2927</v>
      </c>
      <c r="E34" s="39"/>
    </row>
    <row r="35" spans="2:5" ht="15" customHeight="1">
      <c r="B35" s="36" t="s">
        <v>10</v>
      </c>
      <c r="C35" s="37" t="s">
        <v>60</v>
      </c>
      <c r="D35" s="38" t="s">
        <v>60</v>
      </c>
      <c r="E35" s="39"/>
    </row>
    <row r="36" spans="2:5" ht="15" customHeight="1" thickBot="1">
      <c r="B36" s="36" t="s">
        <v>11</v>
      </c>
      <c r="C36" s="37" t="s">
        <v>61</v>
      </c>
      <c r="D36" s="41" t="s">
        <v>61</v>
      </c>
      <c r="E36" s="80"/>
    </row>
    <row r="37" spans="2:5" ht="16.5" customHeight="1" thickBot="1">
      <c r="B37" s="197" t="s">
        <v>12</v>
      </c>
      <c r="C37" s="207"/>
      <c r="D37" s="198"/>
      <c r="E37" s="13" t="s">
        <v>5</v>
      </c>
    </row>
    <row r="38" spans="2:5" ht="15" customHeight="1">
      <c r="B38" s="208" t="s">
        <v>13</v>
      </c>
      <c r="C38" s="209"/>
      <c r="D38" s="210"/>
      <c r="E38" s="35"/>
    </row>
    <row r="39" spans="2:5" ht="15" customHeight="1">
      <c r="B39" s="180" t="s">
        <v>141</v>
      </c>
      <c r="C39" s="181"/>
      <c r="D39" s="182"/>
      <c r="E39" s="39"/>
    </row>
    <row r="40" spans="2:5" ht="15" customHeight="1">
      <c r="B40" s="180" t="s">
        <v>14</v>
      </c>
      <c r="C40" s="181"/>
      <c r="D40" s="182"/>
      <c r="E40" s="42"/>
    </row>
    <row r="41" spans="2:5" ht="15" customHeight="1">
      <c r="B41" s="180" t="s">
        <v>15</v>
      </c>
      <c r="C41" s="181"/>
      <c r="D41" s="182"/>
      <c r="E41" s="42"/>
    </row>
    <row r="42" spans="2:5" ht="15" customHeight="1">
      <c r="B42" s="188" t="s">
        <v>221</v>
      </c>
      <c r="C42" s="189"/>
      <c r="D42" s="190"/>
      <c r="E42" s="42"/>
    </row>
    <row r="43" spans="2:5" ht="15" customHeight="1">
      <c r="B43" s="219" t="s">
        <v>208</v>
      </c>
      <c r="C43" s="220"/>
      <c r="D43" s="221"/>
      <c r="E43" s="43"/>
    </row>
    <row r="44" spans="2:5" ht="15" customHeight="1" thickBot="1">
      <c r="B44" s="213" t="s">
        <v>206</v>
      </c>
      <c r="C44" s="214"/>
      <c r="D44" s="215"/>
      <c r="E44" s="44"/>
    </row>
    <row r="45" spans="2:5" ht="15" customHeight="1" thickBot="1">
      <c r="B45" s="216" t="s">
        <v>207</v>
      </c>
      <c r="C45" s="217"/>
      <c r="D45" s="218"/>
      <c r="E45" s="45">
        <f>(E38+E40+E41+E42+E44)-(E43*E38)</f>
        <v>0</v>
      </c>
    </row>
    <row r="46" spans="2:5" ht="21" customHeight="1" thickBot="1">
      <c r="B46" s="222" t="s">
        <v>209</v>
      </c>
      <c r="C46" s="223"/>
      <c r="D46" s="223"/>
      <c r="E46" s="18" t="s">
        <v>17</v>
      </c>
    </row>
    <row r="47" spans="2:5" s="48" customFormat="1" ht="40.950000000000003" customHeight="1" thickBot="1">
      <c r="B47" s="186" t="s">
        <v>2928</v>
      </c>
      <c r="C47" s="187"/>
      <c r="D47" s="187"/>
      <c r="E47" s="47"/>
    </row>
    <row r="48" spans="2:5" ht="21.6" thickBot="1">
      <c r="B48" s="176" t="s">
        <v>1305</v>
      </c>
      <c r="C48" s="177"/>
      <c r="D48" s="177"/>
      <c r="E48" s="13" t="s">
        <v>1305</v>
      </c>
    </row>
    <row r="49" spans="2:5" ht="15" customHeight="1" thickBot="1">
      <c r="B49" s="178" t="s">
        <v>18</v>
      </c>
      <c r="C49" s="179"/>
      <c r="D49" s="179"/>
      <c r="E49" s="46"/>
    </row>
    <row r="50" spans="2:5">
      <c r="B50" s="212"/>
      <c r="C50" s="212"/>
      <c r="D50" s="212"/>
    </row>
    <row r="51" spans="2:5">
      <c r="B51" s="212"/>
      <c r="C51" s="212"/>
      <c r="D51" s="212"/>
    </row>
  </sheetData>
  <sheetProtection algorithmName="SHA-512" hashValue="zRICMldpSQMZp+kKDPf9rCCYAtVhMeyTvw/qS/k2EONnNjkdgRf83yvvMjeWymWxezp4ka6vVjpmFawmSOmqjA==" saltValue="4cBxh+251v9UdW5+tL3hVA==" spinCount="100000" sheet="1" objects="1" scenarios="1"/>
  <mergeCells count="23">
    <mergeCell ref="C9:D9"/>
    <mergeCell ref="C2:D2"/>
    <mergeCell ref="C3:D3"/>
    <mergeCell ref="E5:E6"/>
    <mergeCell ref="C7:D7"/>
    <mergeCell ref="C8:D8"/>
    <mergeCell ref="C5:D5"/>
    <mergeCell ref="C6:D6"/>
    <mergeCell ref="B43:D43"/>
    <mergeCell ref="B48:D48"/>
    <mergeCell ref="B49:D49"/>
    <mergeCell ref="B37:D37"/>
    <mergeCell ref="B38:D38"/>
    <mergeCell ref="B39:D39"/>
    <mergeCell ref="B40:D40"/>
    <mergeCell ref="B41:D41"/>
    <mergeCell ref="B42:D42"/>
    <mergeCell ref="B46:D46"/>
    <mergeCell ref="B50:D50"/>
    <mergeCell ref="B51:D51"/>
    <mergeCell ref="B44:D44"/>
    <mergeCell ref="B45:D45"/>
    <mergeCell ref="B47:D47"/>
  </mergeCells>
  <hyperlinks>
    <hyperlink ref="B1" location="'1. Index'!A1" display="Go To Index" xr:uid="{0F4746B9-29DA-4B4E-A764-6986E8B3FB96}"/>
    <hyperlink ref="E1" location="'4. Database'!A1" display="Go To Database" xr:uid="{72ACC980-4B46-45A0-A3B2-07BA623A636E}"/>
  </hyperlinks>
  <pageMargins left="0.7" right="0.7" top="0.75" bottom="0.75" header="0.3" footer="0.3"/>
  <pageSetup scale="80" orientation="landscape" r:id="rId1"/>
  <headerFooter>
    <oddFooter>&amp;R_x000D_&amp;1#&amp;"Calibri"&amp;10&amp;K000000 Confidential</oddFooter>
  </headerFooter>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sheetPr codeName="Sheet33">
    <pageSetUpPr fitToPage="1"/>
  </sheetPr>
  <dimension ref="B1:E51"/>
  <sheetViews>
    <sheetView zoomScale="70" zoomScaleNormal="70" workbookViewId="0">
      <selection activeCell="A48" sqref="A48:XFD49"/>
    </sheetView>
  </sheetViews>
  <sheetFormatPr defaultColWidth="9.21875" defaultRowHeight="14.4"/>
  <cols>
    <col min="1" max="1" width="2.77734375" style="20" customWidth="1"/>
    <col min="2" max="4" width="40.5546875" style="20" customWidth="1"/>
    <col min="5" max="5" width="54.21875" style="20" customWidth="1"/>
    <col min="6" max="16384" width="9.21875" style="20"/>
  </cols>
  <sheetData>
    <row r="1" spans="2:5" ht="15" thickBot="1">
      <c r="B1" s="19" t="s">
        <v>152</v>
      </c>
      <c r="C1" s="20">
        <v>123</v>
      </c>
      <c r="E1" s="11" t="s">
        <v>1275</v>
      </c>
    </row>
    <row r="2" spans="2:5">
      <c r="B2" s="21" t="s">
        <v>0</v>
      </c>
      <c r="C2" s="194" t="str">
        <f>VLOOKUP(C3,'1. Index'!$B$7:$C$212,2,0)</f>
        <v>Special purpose machinery</v>
      </c>
      <c r="D2" s="194"/>
      <c r="E2" s="1"/>
    </row>
    <row r="3" spans="2:5" ht="15" thickBot="1">
      <c r="B3" s="22" t="s">
        <v>1</v>
      </c>
      <c r="C3" s="193" t="str">
        <f>LEFT(C5,10)</f>
        <v>15.01.11.6</v>
      </c>
      <c r="D3" s="194"/>
    </row>
    <row r="4" spans="2:5" ht="15" thickBot="1">
      <c r="B4" s="23"/>
    </row>
    <row r="5" spans="2:5" ht="15" customHeight="1">
      <c r="B5" s="24" t="s">
        <v>2</v>
      </c>
      <c r="C5" s="203" t="str" cm="1">
        <f t="array" ref="C5">INDEX('1. Index'!$B$8:$E$212,C1,1)</f>
        <v>15.01.11.6.01.170</v>
      </c>
      <c r="D5" s="204"/>
      <c r="E5" s="195" t="s">
        <v>3</v>
      </c>
    </row>
    <row r="6" spans="2:5" ht="15" customHeight="1" thickBot="1">
      <c r="B6" s="25" t="s">
        <v>4</v>
      </c>
      <c r="C6" s="205" t="str" cm="1">
        <f t="array" ref="C6">INDEX('1. Index'!$B$8:$E$212,C1,2)</f>
        <v>Panel saw - Unspecified</v>
      </c>
      <c r="D6" s="206"/>
      <c r="E6" s="196"/>
    </row>
    <row r="7" spans="2:5" ht="16.5" customHeight="1" thickBot="1">
      <c r="B7" s="26"/>
      <c r="C7" s="197" t="s">
        <v>24</v>
      </c>
      <c r="D7" s="198"/>
      <c r="E7" s="13" t="s">
        <v>5</v>
      </c>
    </row>
    <row r="8" spans="2:5">
      <c r="B8" s="27" t="s">
        <v>6</v>
      </c>
      <c r="C8" s="199" t="str" cm="1">
        <f t="array" ref="C8">INDEX('1. Index'!$B$8:$E$212,C1,3)</f>
        <v>Unspecified</v>
      </c>
      <c r="D8" s="200"/>
      <c r="E8" s="28"/>
    </row>
    <row r="9" spans="2:5" ht="15" thickBot="1">
      <c r="B9" s="29" t="s">
        <v>7</v>
      </c>
      <c r="C9" s="201" t="str" cm="1">
        <f t="array" ref="C9">INDEX('1. Index'!$B$8:$E$212,C1,4)</f>
        <v>Unspecified</v>
      </c>
      <c r="D9" s="202"/>
      <c r="E9" s="30"/>
    </row>
    <row r="10" spans="2:5" ht="18" customHeight="1" thickBot="1">
      <c r="B10" s="31"/>
      <c r="C10" s="32" t="s">
        <v>8</v>
      </c>
      <c r="D10" s="32" t="s">
        <v>9</v>
      </c>
      <c r="E10" s="13" t="s">
        <v>5</v>
      </c>
    </row>
    <row r="11" spans="2:5" ht="15" customHeight="1">
      <c r="B11" s="33" t="s">
        <v>470</v>
      </c>
      <c r="C11" s="66" t="s">
        <v>2930</v>
      </c>
      <c r="D11" s="67" t="s">
        <v>2931</v>
      </c>
      <c r="E11" s="35"/>
    </row>
    <row r="12" spans="2:5" ht="15" customHeight="1">
      <c r="B12" s="36" t="s">
        <v>471</v>
      </c>
      <c r="C12" s="37" t="s">
        <v>2932</v>
      </c>
      <c r="D12" s="38" t="s">
        <v>2933</v>
      </c>
      <c r="E12" s="39"/>
    </row>
    <row r="13" spans="2:5" ht="15" customHeight="1">
      <c r="B13" s="36" t="s">
        <v>333</v>
      </c>
      <c r="C13" s="37" t="s">
        <v>2305</v>
      </c>
      <c r="D13" s="38" t="s">
        <v>2306</v>
      </c>
      <c r="E13" s="39"/>
    </row>
    <row r="14" spans="2:5" ht="15" customHeight="1">
      <c r="B14" s="36" t="s">
        <v>472</v>
      </c>
      <c r="C14" s="37" t="s">
        <v>2934</v>
      </c>
      <c r="D14" s="38" t="s">
        <v>2935</v>
      </c>
      <c r="E14" s="39"/>
    </row>
    <row r="15" spans="2:5" ht="15" customHeight="1">
      <c r="B15" s="36" t="s">
        <v>2936</v>
      </c>
      <c r="C15" s="37" t="s">
        <v>216</v>
      </c>
      <c r="D15" s="38" t="s">
        <v>1882</v>
      </c>
      <c r="E15" s="39"/>
    </row>
    <row r="16" spans="2:5" ht="15" customHeight="1">
      <c r="B16" s="36" t="s">
        <v>587</v>
      </c>
      <c r="C16" s="37" t="s">
        <v>1615</v>
      </c>
      <c r="D16" s="38" t="s">
        <v>2929</v>
      </c>
      <c r="E16" s="39"/>
    </row>
    <row r="17" spans="2:5" ht="15" customHeight="1">
      <c r="B17" s="36" t="s">
        <v>355</v>
      </c>
      <c r="C17" s="37" t="s">
        <v>2937</v>
      </c>
      <c r="D17" s="38" t="s">
        <v>2938</v>
      </c>
      <c r="E17" s="39"/>
    </row>
    <row r="18" spans="2:5" ht="15" customHeight="1">
      <c r="B18" s="36" t="s">
        <v>475</v>
      </c>
      <c r="C18" s="37" t="s">
        <v>676</v>
      </c>
      <c r="D18" s="38" t="s">
        <v>2019</v>
      </c>
      <c r="E18" s="39"/>
    </row>
    <row r="19" spans="2:5" ht="15" customHeight="1">
      <c r="B19" s="36" t="s">
        <v>476</v>
      </c>
      <c r="C19" s="37" t="s">
        <v>2939</v>
      </c>
      <c r="D19" s="38" t="s">
        <v>2940</v>
      </c>
      <c r="E19" s="39"/>
    </row>
    <row r="20" spans="2:5" ht="15" customHeight="1">
      <c r="B20" s="36" t="s">
        <v>477</v>
      </c>
      <c r="C20" s="37" t="s">
        <v>216</v>
      </c>
      <c r="D20" s="38" t="s">
        <v>1882</v>
      </c>
      <c r="E20" s="39"/>
    </row>
    <row r="21" spans="2:5" ht="15" customHeight="1">
      <c r="B21" s="36" t="s">
        <v>290</v>
      </c>
      <c r="C21" s="37" t="s">
        <v>2941</v>
      </c>
      <c r="D21" s="38" t="s">
        <v>2942</v>
      </c>
      <c r="E21" s="39"/>
    </row>
    <row r="22" spans="2:5" ht="15" customHeight="1">
      <c r="B22" s="36" t="s">
        <v>281</v>
      </c>
      <c r="C22" s="37" t="s">
        <v>2943</v>
      </c>
      <c r="D22" s="38" t="s">
        <v>2944</v>
      </c>
      <c r="E22" s="39"/>
    </row>
    <row r="23" spans="2:5" ht="15" customHeight="1">
      <c r="B23" s="36"/>
      <c r="C23" s="37"/>
      <c r="D23" s="38"/>
      <c r="E23" s="39"/>
    </row>
    <row r="24" spans="2:5" ht="15" customHeight="1">
      <c r="B24" s="36"/>
      <c r="C24" s="37"/>
      <c r="D24" s="38"/>
      <c r="E24" s="39"/>
    </row>
    <row r="25" spans="2:5" ht="15" customHeight="1">
      <c r="B25" s="36"/>
      <c r="C25" s="37"/>
      <c r="D25" s="38"/>
      <c r="E25" s="39"/>
    </row>
    <row r="26" spans="2:5" ht="15" customHeight="1">
      <c r="B26" s="36"/>
      <c r="C26" s="37"/>
      <c r="D26" s="38"/>
      <c r="E26" s="39"/>
    </row>
    <row r="27" spans="2:5" ht="15" customHeight="1">
      <c r="B27" s="36"/>
      <c r="C27" s="37"/>
      <c r="D27" s="38"/>
      <c r="E27" s="39"/>
    </row>
    <row r="28" spans="2:5" ht="15" customHeight="1">
      <c r="B28" s="36"/>
      <c r="C28" s="37"/>
      <c r="D28" s="38"/>
      <c r="E28" s="39"/>
    </row>
    <row r="29" spans="2:5" ht="15" customHeight="1">
      <c r="B29" s="36"/>
      <c r="C29" s="37"/>
      <c r="D29" s="38"/>
      <c r="E29" s="39"/>
    </row>
    <row r="30" spans="2:5" ht="15" customHeight="1">
      <c r="B30" s="36"/>
      <c r="C30" s="37"/>
      <c r="D30" s="38"/>
      <c r="E30" s="39"/>
    </row>
    <row r="31" spans="2:5" ht="15" customHeight="1">
      <c r="B31" s="36"/>
      <c r="C31" s="37"/>
      <c r="D31" s="38"/>
      <c r="E31" s="39"/>
    </row>
    <row r="32" spans="2:5" ht="15" customHeight="1">
      <c r="B32" s="36"/>
      <c r="C32" s="37"/>
      <c r="D32" s="38"/>
      <c r="E32" s="39"/>
    </row>
    <row r="33" spans="2:5" ht="15" customHeight="1">
      <c r="B33" s="36"/>
      <c r="C33" s="37"/>
      <c r="D33" s="38"/>
      <c r="E33" s="39"/>
    </row>
    <row r="34" spans="2:5" ht="15" customHeight="1">
      <c r="B34" s="36" t="s">
        <v>279</v>
      </c>
      <c r="C34" s="37" t="s">
        <v>2945</v>
      </c>
      <c r="D34" s="38" t="s">
        <v>1616</v>
      </c>
      <c r="E34" s="39"/>
    </row>
    <row r="35" spans="2:5" ht="15" customHeight="1">
      <c r="B35" s="36" t="s">
        <v>10</v>
      </c>
      <c r="C35" s="37" t="s">
        <v>60</v>
      </c>
      <c r="D35" s="38" t="s">
        <v>60</v>
      </c>
      <c r="E35" s="39"/>
    </row>
    <row r="36" spans="2:5" ht="15" customHeight="1" thickBot="1">
      <c r="B36" s="36" t="s">
        <v>11</v>
      </c>
      <c r="C36" s="37" t="s">
        <v>61</v>
      </c>
      <c r="D36" s="41" t="s">
        <v>61</v>
      </c>
      <c r="E36" s="80"/>
    </row>
    <row r="37" spans="2:5" ht="16.5" customHeight="1" thickBot="1">
      <c r="B37" s="197" t="s">
        <v>12</v>
      </c>
      <c r="C37" s="207"/>
      <c r="D37" s="198"/>
      <c r="E37" s="13" t="s">
        <v>5</v>
      </c>
    </row>
    <row r="38" spans="2:5" ht="15" customHeight="1">
      <c r="B38" s="208" t="s">
        <v>13</v>
      </c>
      <c r="C38" s="209"/>
      <c r="D38" s="210"/>
      <c r="E38" s="35"/>
    </row>
    <row r="39" spans="2:5" ht="15" customHeight="1">
      <c r="B39" s="180" t="s">
        <v>141</v>
      </c>
      <c r="C39" s="181"/>
      <c r="D39" s="182"/>
      <c r="E39" s="39"/>
    </row>
    <row r="40" spans="2:5" ht="15" customHeight="1">
      <c r="B40" s="180" t="s">
        <v>14</v>
      </c>
      <c r="C40" s="181"/>
      <c r="D40" s="182"/>
      <c r="E40" s="42"/>
    </row>
    <row r="41" spans="2:5" ht="15" customHeight="1">
      <c r="B41" s="180" t="s">
        <v>15</v>
      </c>
      <c r="C41" s="181"/>
      <c r="D41" s="182"/>
      <c r="E41" s="42"/>
    </row>
    <row r="42" spans="2:5" ht="15" customHeight="1">
      <c r="B42" s="188" t="s">
        <v>221</v>
      </c>
      <c r="C42" s="189"/>
      <c r="D42" s="190"/>
      <c r="E42" s="42"/>
    </row>
    <row r="43" spans="2:5" ht="15" customHeight="1">
      <c r="B43" s="219" t="s">
        <v>208</v>
      </c>
      <c r="C43" s="220"/>
      <c r="D43" s="221"/>
      <c r="E43" s="43"/>
    </row>
    <row r="44" spans="2:5" ht="15" customHeight="1" thickBot="1">
      <c r="B44" s="213" t="s">
        <v>206</v>
      </c>
      <c r="C44" s="214"/>
      <c r="D44" s="215"/>
      <c r="E44" s="44"/>
    </row>
    <row r="45" spans="2:5" ht="15" customHeight="1" thickBot="1">
      <c r="B45" s="216" t="s">
        <v>207</v>
      </c>
      <c r="C45" s="217"/>
      <c r="D45" s="218"/>
      <c r="E45" s="45">
        <f>(E38+E40+E41+E42+E44)-(E43*E38)</f>
        <v>0</v>
      </c>
    </row>
    <row r="46" spans="2:5" ht="21" customHeight="1" thickBot="1">
      <c r="B46" s="222" t="s">
        <v>209</v>
      </c>
      <c r="C46" s="223"/>
      <c r="D46" s="223"/>
      <c r="E46" s="18" t="s">
        <v>17</v>
      </c>
    </row>
    <row r="47" spans="2:5" s="48" customFormat="1" ht="15" thickBot="1">
      <c r="B47" s="186" t="s">
        <v>2946</v>
      </c>
      <c r="C47" s="187"/>
      <c r="D47" s="187"/>
      <c r="E47" s="47"/>
    </row>
    <row r="48" spans="2:5" ht="21.6" thickBot="1">
      <c r="B48" s="176" t="s">
        <v>1305</v>
      </c>
      <c r="C48" s="177"/>
      <c r="D48" s="177"/>
      <c r="E48" s="13" t="s">
        <v>1305</v>
      </c>
    </row>
    <row r="49" spans="2:5" ht="15" customHeight="1" thickBot="1">
      <c r="B49" s="178" t="s">
        <v>18</v>
      </c>
      <c r="C49" s="179"/>
      <c r="D49" s="179"/>
      <c r="E49" s="46"/>
    </row>
    <row r="50" spans="2:5">
      <c r="B50" s="212"/>
      <c r="C50" s="212"/>
      <c r="D50" s="212"/>
    </row>
    <row r="51" spans="2:5">
      <c r="B51" s="212"/>
      <c r="C51" s="212"/>
      <c r="D51" s="212"/>
    </row>
  </sheetData>
  <sheetProtection algorithmName="SHA-512" hashValue="tvdhh7oRT1HfLrGzP8iE28uzgFuHM5XdpGN1LlNfnuK7QCe2uqvRpw2gysSP8QrCTYIpiwefwvdmV1TI5xMkZA==" saltValue="n6xGcp654w/Y/WuKixyVvQ==" spinCount="100000" sheet="1" objects="1" scenarios="1"/>
  <mergeCells count="23">
    <mergeCell ref="C9:D9"/>
    <mergeCell ref="C2:D2"/>
    <mergeCell ref="C3:D3"/>
    <mergeCell ref="E5:E6"/>
    <mergeCell ref="C7:D7"/>
    <mergeCell ref="C8:D8"/>
    <mergeCell ref="C5:D5"/>
    <mergeCell ref="C6:D6"/>
    <mergeCell ref="B43:D43"/>
    <mergeCell ref="B48:D48"/>
    <mergeCell ref="B49:D49"/>
    <mergeCell ref="B37:D37"/>
    <mergeCell ref="B38:D38"/>
    <mergeCell ref="B39:D39"/>
    <mergeCell ref="B40:D40"/>
    <mergeCell ref="B41:D41"/>
    <mergeCell ref="B42:D42"/>
    <mergeCell ref="B46:D46"/>
    <mergeCell ref="B50:D50"/>
    <mergeCell ref="B51:D51"/>
    <mergeCell ref="B44:D44"/>
    <mergeCell ref="B45:D45"/>
    <mergeCell ref="B47:D47"/>
  </mergeCells>
  <hyperlinks>
    <hyperlink ref="B1" location="'1. Index'!A1" display="Go To Index" xr:uid="{0FD427C2-2E32-4342-AC76-B271D9FF52A0}"/>
    <hyperlink ref="E1" location="'4. Database'!A1" display="Go To Database" xr:uid="{C91CC93A-8DE0-4572-A654-705A57BBB554}"/>
  </hyperlinks>
  <pageMargins left="0.7" right="0.7" top="0.75" bottom="0.75" header="0.3" footer="0.3"/>
  <pageSetup scale="77" orientation="landscape" r:id="rId1"/>
  <headerFooter>
    <oddFooter>&amp;R_x000D_&amp;1#&amp;"Calibri"&amp;10&amp;K000000 Confidential</oddFooter>
  </headerFooter>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sheetPr codeName="Sheet35">
    <pageSetUpPr fitToPage="1"/>
  </sheetPr>
  <dimension ref="B1:E51"/>
  <sheetViews>
    <sheetView topLeftCell="A3" zoomScale="70" zoomScaleNormal="70" workbookViewId="0">
      <selection activeCell="A48" sqref="A48:XFD49"/>
    </sheetView>
  </sheetViews>
  <sheetFormatPr defaultColWidth="9.21875" defaultRowHeight="14.4"/>
  <cols>
    <col min="1" max="1" width="2.77734375" style="20" customWidth="1"/>
    <col min="2" max="4" width="40.5546875" style="20" customWidth="1"/>
    <col min="5" max="5" width="54.21875" style="20" customWidth="1"/>
    <col min="6" max="16384" width="9.21875" style="20"/>
  </cols>
  <sheetData>
    <row r="1" spans="2:5" ht="15" thickBot="1">
      <c r="B1" s="19" t="s">
        <v>152</v>
      </c>
      <c r="C1" s="20">
        <v>124</v>
      </c>
      <c r="E1" s="11" t="s">
        <v>1275</v>
      </c>
    </row>
    <row r="2" spans="2:5">
      <c r="B2" s="21" t="s">
        <v>0</v>
      </c>
      <c r="C2" s="194" t="str">
        <f>VLOOKUP(C3,'1. Index'!$B$7:$C$212,2,0)</f>
        <v>Special purpose machinery</v>
      </c>
      <c r="D2" s="194"/>
    </row>
    <row r="3" spans="2:5" ht="15" thickBot="1">
      <c r="B3" s="22" t="s">
        <v>1</v>
      </c>
      <c r="C3" s="193" t="str">
        <f>LEFT(C5,10)</f>
        <v>15.01.11.6</v>
      </c>
      <c r="D3" s="194"/>
    </row>
    <row r="4" spans="2:5" ht="15" thickBot="1">
      <c r="B4" s="23"/>
    </row>
    <row r="5" spans="2:5" ht="15" customHeight="1">
      <c r="B5" s="24" t="s">
        <v>2</v>
      </c>
      <c r="C5" s="203" t="str" cm="1">
        <f t="array" ref="C5">INDEX('1. Index'!$B$8:$E$212,C1,1)</f>
        <v>15.01.11.6.01.180</v>
      </c>
      <c r="D5" s="204"/>
      <c r="E5" s="195" t="s">
        <v>3</v>
      </c>
    </row>
    <row r="6" spans="2:5" ht="15" customHeight="1" thickBot="1">
      <c r="B6" s="25" t="s">
        <v>4</v>
      </c>
      <c r="C6" s="205" t="str" cm="1">
        <f t="array" ref="C6">INDEX('1. Index'!$B$8:$E$212,C1,2)</f>
        <v>Panel saw - Rojek - PK 320A</v>
      </c>
      <c r="D6" s="206"/>
      <c r="E6" s="196"/>
    </row>
    <row r="7" spans="2:5" ht="16.5" customHeight="1" thickBot="1">
      <c r="B7" s="26"/>
      <c r="C7" s="197" t="s">
        <v>24</v>
      </c>
      <c r="D7" s="198"/>
      <c r="E7" s="13" t="s">
        <v>5</v>
      </c>
    </row>
    <row r="8" spans="2:5">
      <c r="B8" s="27" t="s">
        <v>6</v>
      </c>
      <c r="C8" s="231" t="str" cm="1">
        <f t="array" ref="C8">INDEX('1. Index'!$B$8:$E$212,C1,3)</f>
        <v>Rojek</v>
      </c>
      <c r="D8" s="232"/>
      <c r="E8" s="28"/>
    </row>
    <row r="9" spans="2:5" ht="15" thickBot="1">
      <c r="B9" s="29" t="s">
        <v>7</v>
      </c>
      <c r="C9" s="229" t="str" cm="1">
        <f t="array" ref="C9">INDEX('1. Index'!$B$8:$E$212,C1,4)</f>
        <v>PK 320A</v>
      </c>
      <c r="D9" s="230"/>
      <c r="E9" s="30"/>
    </row>
    <row r="10" spans="2:5" ht="18" customHeight="1" thickBot="1">
      <c r="B10" s="31"/>
      <c r="C10" s="32" t="s">
        <v>8</v>
      </c>
      <c r="D10" s="32" t="s">
        <v>9</v>
      </c>
      <c r="E10" s="13" t="s">
        <v>5</v>
      </c>
    </row>
    <row r="11" spans="2:5" ht="15" customHeight="1">
      <c r="B11" s="33" t="s">
        <v>471</v>
      </c>
      <c r="C11" s="66" t="s">
        <v>2947</v>
      </c>
      <c r="D11" s="67" t="s">
        <v>2948</v>
      </c>
      <c r="E11" s="35"/>
    </row>
    <row r="12" spans="2:5" ht="15" customHeight="1">
      <c r="B12" s="36" t="s">
        <v>355</v>
      </c>
      <c r="C12" s="37" t="s">
        <v>799</v>
      </c>
      <c r="D12" s="38" t="s">
        <v>2949</v>
      </c>
      <c r="E12" s="39"/>
    </row>
    <row r="13" spans="2:5" ht="15" customHeight="1">
      <c r="B13" s="36" t="s">
        <v>478</v>
      </c>
      <c r="C13" s="37" t="s">
        <v>1617</v>
      </c>
      <c r="D13" s="38" t="s">
        <v>2950</v>
      </c>
      <c r="E13" s="39"/>
    </row>
    <row r="14" spans="2:5" ht="15" customHeight="1">
      <c r="B14" s="36" t="s">
        <v>479</v>
      </c>
      <c r="C14" s="37" t="s">
        <v>1618</v>
      </c>
      <c r="D14" s="38" t="s">
        <v>2951</v>
      </c>
      <c r="E14" s="39"/>
    </row>
    <row r="15" spans="2:5" ht="15" customHeight="1">
      <c r="B15" s="36" t="s">
        <v>480</v>
      </c>
      <c r="C15" s="37" t="s">
        <v>800</v>
      </c>
      <c r="D15" s="38" t="s">
        <v>2952</v>
      </c>
      <c r="E15" s="39"/>
    </row>
    <row r="16" spans="2:5" ht="15" customHeight="1">
      <c r="B16" s="36" t="s">
        <v>481</v>
      </c>
      <c r="C16" s="55" t="s">
        <v>801</v>
      </c>
      <c r="D16" s="56" t="s">
        <v>2953</v>
      </c>
      <c r="E16" s="39"/>
    </row>
    <row r="17" spans="2:5" ht="15" customHeight="1">
      <c r="B17" s="36" t="s">
        <v>482</v>
      </c>
      <c r="C17" s="37" t="s">
        <v>2954</v>
      </c>
      <c r="D17" s="38" t="s">
        <v>2955</v>
      </c>
      <c r="E17" s="39"/>
    </row>
    <row r="18" spans="2:5" ht="15" customHeight="1">
      <c r="B18" s="36" t="s">
        <v>483</v>
      </c>
      <c r="C18" s="37" t="s">
        <v>216</v>
      </c>
      <c r="D18" s="38" t="s">
        <v>1882</v>
      </c>
      <c r="E18" s="39"/>
    </row>
    <row r="19" spans="2:5" ht="15" customHeight="1">
      <c r="B19" s="36" t="s">
        <v>484</v>
      </c>
      <c r="C19" s="37" t="s">
        <v>802</v>
      </c>
      <c r="D19" s="38" t="s">
        <v>2956</v>
      </c>
      <c r="E19" s="39"/>
    </row>
    <row r="20" spans="2:5" ht="15" customHeight="1">
      <c r="B20" s="36" t="s">
        <v>486</v>
      </c>
      <c r="C20" s="37" t="s">
        <v>216</v>
      </c>
      <c r="D20" s="38" t="s">
        <v>1882</v>
      </c>
      <c r="E20" s="39"/>
    </row>
    <row r="21" spans="2:5" ht="15" customHeight="1">
      <c r="B21" s="36" t="s">
        <v>487</v>
      </c>
      <c r="C21" s="37" t="s">
        <v>2289</v>
      </c>
      <c r="D21" s="38" t="s">
        <v>2290</v>
      </c>
      <c r="E21" s="39"/>
    </row>
    <row r="22" spans="2:5" ht="15" customHeight="1">
      <c r="B22" s="36" t="s">
        <v>485</v>
      </c>
      <c r="C22" s="37" t="s">
        <v>803</v>
      </c>
      <c r="D22" s="38" t="s">
        <v>2957</v>
      </c>
      <c r="E22" s="39"/>
    </row>
    <row r="23" spans="2:5" ht="15" customHeight="1">
      <c r="B23" s="36" t="s">
        <v>281</v>
      </c>
      <c r="C23" s="37" t="s">
        <v>804</v>
      </c>
      <c r="D23" s="38" t="s">
        <v>2958</v>
      </c>
      <c r="E23" s="39"/>
    </row>
    <row r="24" spans="2:5" ht="15" customHeight="1">
      <c r="B24" s="36"/>
      <c r="C24" s="37"/>
      <c r="D24" s="38"/>
      <c r="E24" s="39"/>
    </row>
    <row r="25" spans="2:5" ht="15" customHeight="1">
      <c r="B25" s="36"/>
      <c r="C25" s="37"/>
      <c r="D25" s="38"/>
      <c r="E25" s="39"/>
    </row>
    <row r="26" spans="2:5" ht="15" customHeight="1">
      <c r="B26" s="36"/>
      <c r="C26" s="37"/>
      <c r="D26" s="38"/>
      <c r="E26" s="39"/>
    </row>
    <row r="27" spans="2:5" ht="15" customHeight="1">
      <c r="B27" s="36"/>
      <c r="C27" s="37"/>
      <c r="D27" s="38"/>
      <c r="E27" s="39"/>
    </row>
    <row r="28" spans="2:5" ht="15" customHeight="1">
      <c r="B28" s="36"/>
      <c r="C28" s="37"/>
      <c r="D28" s="38"/>
      <c r="E28" s="39"/>
    </row>
    <row r="29" spans="2:5" ht="15" customHeight="1">
      <c r="B29" s="36"/>
      <c r="C29" s="37"/>
      <c r="D29" s="38"/>
      <c r="E29" s="39"/>
    </row>
    <row r="30" spans="2:5" ht="15" customHeight="1">
      <c r="B30" s="36"/>
      <c r="C30" s="37"/>
      <c r="D30" s="38"/>
      <c r="E30" s="39"/>
    </row>
    <row r="31" spans="2:5" ht="15" customHeight="1">
      <c r="B31" s="36"/>
      <c r="C31" s="37"/>
      <c r="D31" s="38"/>
      <c r="E31" s="39"/>
    </row>
    <row r="32" spans="2:5" ht="15" customHeight="1">
      <c r="B32" s="36"/>
      <c r="C32" s="37"/>
      <c r="D32" s="38"/>
      <c r="E32" s="39"/>
    </row>
    <row r="33" spans="2:5" ht="15" customHeight="1">
      <c r="B33" s="36"/>
      <c r="C33" s="37"/>
      <c r="D33" s="38"/>
      <c r="E33" s="39"/>
    </row>
    <row r="34" spans="2:5" ht="15" customHeight="1">
      <c r="B34" s="36"/>
      <c r="C34" s="37"/>
      <c r="D34" s="38"/>
      <c r="E34" s="39"/>
    </row>
    <row r="35" spans="2:5" ht="15" customHeight="1">
      <c r="B35" s="36" t="s">
        <v>10</v>
      </c>
      <c r="C35" s="37" t="s">
        <v>60</v>
      </c>
      <c r="D35" s="38" t="s">
        <v>60</v>
      </c>
      <c r="E35" s="39"/>
    </row>
    <row r="36" spans="2:5" ht="15" customHeight="1" thickBot="1">
      <c r="B36" s="36" t="s">
        <v>11</v>
      </c>
      <c r="C36" s="37" t="s">
        <v>61</v>
      </c>
      <c r="D36" s="41" t="s">
        <v>61</v>
      </c>
      <c r="E36" s="80"/>
    </row>
    <row r="37" spans="2:5" ht="16.5" customHeight="1" thickBot="1">
      <c r="B37" s="197" t="s">
        <v>12</v>
      </c>
      <c r="C37" s="207"/>
      <c r="D37" s="198"/>
      <c r="E37" s="13" t="s">
        <v>5</v>
      </c>
    </row>
    <row r="38" spans="2:5" ht="15" customHeight="1">
      <c r="B38" s="208" t="s">
        <v>13</v>
      </c>
      <c r="C38" s="209"/>
      <c r="D38" s="210"/>
      <c r="E38" s="35"/>
    </row>
    <row r="39" spans="2:5" ht="15" customHeight="1">
      <c r="B39" s="180" t="s">
        <v>141</v>
      </c>
      <c r="C39" s="181"/>
      <c r="D39" s="182"/>
      <c r="E39" s="39"/>
    </row>
    <row r="40" spans="2:5" ht="15" customHeight="1">
      <c r="B40" s="180" t="s">
        <v>14</v>
      </c>
      <c r="C40" s="181"/>
      <c r="D40" s="182"/>
      <c r="E40" s="42"/>
    </row>
    <row r="41" spans="2:5" ht="15" customHeight="1">
      <c r="B41" s="180" t="s">
        <v>15</v>
      </c>
      <c r="C41" s="181"/>
      <c r="D41" s="182"/>
      <c r="E41" s="42"/>
    </row>
    <row r="42" spans="2:5" ht="15" customHeight="1">
      <c r="B42" s="188" t="s">
        <v>221</v>
      </c>
      <c r="C42" s="189"/>
      <c r="D42" s="190"/>
      <c r="E42" s="42"/>
    </row>
    <row r="43" spans="2:5" ht="15" customHeight="1">
      <c r="B43" s="219" t="s">
        <v>208</v>
      </c>
      <c r="C43" s="220"/>
      <c r="D43" s="221"/>
      <c r="E43" s="43"/>
    </row>
    <row r="44" spans="2:5" ht="15" customHeight="1" thickBot="1">
      <c r="B44" s="213" t="s">
        <v>206</v>
      </c>
      <c r="C44" s="214"/>
      <c r="D44" s="215"/>
      <c r="E44" s="44"/>
    </row>
    <row r="45" spans="2:5" ht="15" customHeight="1" thickBot="1">
      <c r="B45" s="216" t="s">
        <v>207</v>
      </c>
      <c r="C45" s="217"/>
      <c r="D45" s="218"/>
      <c r="E45" s="45">
        <f>(E38+E40+E41+E42+E44)-(E43*E38)</f>
        <v>0</v>
      </c>
    </row>
    <row r="46" spans="2:5" ht="21" customHeight="1" thickBot="1">
      <c r="B46" s="222" t="s">
        <v>209</v>
      </c>
      <c r="C46" s="223"/>
      <c r="D46" s="223"/>
      <c r="E46" s="18" t="s">
        <v>17</v>
      </c>
    </row>
    <row r="47" spans="2:5" s="48" customFormat="1" ht="15" thickBot="1">
      <c r="B47" s="186"/>
      <c r="C47" s="187"/>
      <c r="D47" s="187"/>
      <c r="E47" s="47"/>
    </row>
    <row r="48" spans="2:5" ht="21.6" thickBot="1">
      <c r="B48" s="176" t="s">
        <v>1305</v>
      </c>
      <c r="C48" s="177"/>
      <c r="D48" s="177"/>
      <c r="E48" s="13" t="s">
        <v>1305</v>
      </c>
    </row>
    <row r="49" spans="2:5" ht="15" customHeight="1" thickBot="1">
      <c r="B49" s="178" t="s">
        <v>18</v>
      </c>
      <c r="C49" s="179"/>
      <c r="D49" s="179"/>
      <c r="E49" s="46"/>
    </row>
    <row r="50" spans="2:5">
      <c r="B50" s="212"/>
      <c r="C50" s="212"/>
      <c r="D50" s="212"/>
    </row>
    <row r="51" spans="2:5">
      <c r="B51" s="212"/>
      <c r="C51" s="212"/>
      <c r="D51" s="212"/>
    </row>
  </sheetData>
  <sheetProtection algorithmName="SHA-512" hashValue="00jcqhulqIKgA7v5LeJLm3LuzMin8aVzZ7UCnth5QjWMv7f65oIuOxapgfJXdNjscl1WVOlH05wXOlwhxVZJTg==" saltValue="BzETIO3qnSqBUBwFL4a6zg==" spinCount="100000" sheet="1" objects="1" scenarios="1"/>
  <mergeCells count="23">
    <mergeCell ref="C9:D9"/>
    <mergeCell ref="C2:D2"/>
    <mergeCell ref="C3:D3"/>
    <mergeCell ref="E5:E6"/>
    <mergeCell ref="C7:D7"/>
    <mergeCell ref="C8:D8"/>
    <mergeCell ref="C5:D5"/>
    <mergeCell ref="C6:D6"/>
    <mergeCell ref="B43:D43"/>
    <mergeCell ref="B48:D48"/>
    <mergeCell ref="B49:D49"/>
    <mergeCell ref="B37:D37"/>
    <mergeCell ref="B38:D38"/>
    <mergeCell ref="B39:D39"/>
    <mergeCell ref="B40:D40"/>
    <mergeCell ref="B41:D41"/>
    <mergeCell ref="B42:D42"/>
    <mergeCell ref="B46:D46"/>
    <mergeCell ref="B50:D50"/>
    <mergeCell ref="B51:D51"/>
    <mergeCell ref="B44:D44"/>
    <mergeCell ref="B45:D45"/>
    <mergeCell ref="B47:D47"/>
  </mergeCells>
  <hyperlinks>
    <hyperlink ref="B1" location="'1. Index'!A1" display="Go To Index" xr:uid="{14A3DEEA-58CB-480D-8D1F-1CB2AC46E7AB}"/>
    <hyperlink ref="E1" location="'4. Database'!A1" display="Go To Database" xr:uid="{702F28DF-9661-4B64-8C35-B715061D0ED6}"/>
  </hyperlinks>
  <pageMargins left="0.7" right="0.7" top="0.75" bottom="0.75" header="0.3" footer="0.3"/>
  <pageSetup scale="80" orientation="landscape" r:id="rId1"/>
  <headerFooter>
    <oddFooter>&amp;R_x000D_&amp;1#&amp;"Calibri"&amp;10&amp;K000000 Confidential</oddFooter>
  </headerFooter>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sheetPr codeName="Sheet34">
    <pageSetUpPr fitToPage="1"/>
  </sheetPr>
  <dimension ref="B1:E51"/>
  <sheetViews>
    <sheetView topLeftCell="A32" zoomScale="70" zoomScaleNormal="70" workbookViewId="0">
      <selection activeCell="A48" sqref="A48:XFD49"/>
    </sheetView>
  </sheetViews>
  <sheetFormatPr defaultColWidth="9.21875" defaultRowHeight="14.4"/>
  <cols>
    <col min="1" max="1" width="2.77734375" style="20" customWidth="1"/>
    <col min="2" max="4" width="40.5546875" style="20" customWidth="1"/>
    <col min="5" max="5" width="54.21875" style="20" customWidth="1"/>
    <col min="6" max="16384" width="9.21875" style="20"/>
  </cols>
  <sheetData>
    <row r="1" spans="2:5" ht="15" thickBot="1">
      <c r="B1" s="19" t="s">
        <v>152</v>
      </c>
      <c r="C1" s="20">
        <v>125</v>
      </c>
      <c r="E1" s="11" t="s">
        <v>1275</v>
      </c>
    </row>
    <row r="2" spans="2:5">
      <c r="B2" s="21" t="s">
        <v>0</v>
      </c>
      <c r="C2" s="194" t="str">
        <f>VLOOKUP(C3,'1. Index'!$B$7:$C$212,2,0)</f>
        <v>Special purpose machinery</v>
      </c>
      <c r="D2" s="194"/>
      <c r="E2" s="1"/>
    </row>
    <row r="3" spans="2:5" ht="15" thickBot="1">
      <c r="B3" s="22" t="s">
        <v>1</v>
      </c>
      <c r="C3" s="193" t="str">
        <f>LEFT(C5,10)</f>
        <v>15.01.11.6</v>
      </c>
      <c r="D3" s="194"/>
    </row>
    <row r="4" spans="2:5" ht="15" thickBot="1">
      <c r="B4" s="23"/>
    </row>
    <row r="5" spans="2:5" ht="15" customHeight="1">
      <c r="B5" s="24" t="s">
        <v>2</v>
      </c>
      <c r="C5" s="203" t="str" cm="1">
        <f t="array" ref="C5">INDEX('1. Index'!$B$8:$E$212,C1,1)</f>
        <v>15.01.11.6.01.190</v>
      </c>
      <c r="D5" s="204"/>
      <c r="E5" s="195" t="s">
        <v>3</v>
      </c>
    </row>
    <row r="6" spans="2:5" ht="15" customHeight="1" thickBot="1">
      <c r="B6" s="25" t="s">
        <v>4</v>
      </c>
      <c r="C6" s="205" t="str" cm="1">
        <f t="array" ref="C6">INDEX('1. Index'!$B$8:$E$212,C1,2)</f>
        <v>Circular saw - Unspecified</v>
      </c>
      <c r="D6" s="206"/>
      <c r="E6" s="196"/>
    </row>
    <row r="7" spans="2:5" ht="16.5" customHeight="1" thickBot="1">
      <c r="B7" s="26"/>
      <c r="C7" s="197" t="s">
        <v>24</v>
      </c>
      <c r="D7" s="198"/>
      <c r="E7" s="13" t="s">
        <v>5</v>
      </c>
    </row>
    <row r="8" spans="2:5">
      <c r="B8" s="27" t="s">
        <v>6</v>
      </c>
      <c r="C8" s="199" t="str" cm="1">
        <f t="array" ref="C8">INDEX('1. Index'!$B$8:$E$212,C1,3)</f>
        <v>Unspecified</v>
      </c>
      <c r="D8" s="200"/>
      <c r="E8" s="28"/>
    </row>
    <row r="9" spans="2:5" ht="15" thickBot="1">
      <c r="B9" s="29" t="s">
        <v>7</v>
      </c>
      <c r="C9" s="201" t="str" cm="1">
        <f t="array" ref="C9">INDEX('1. Index'!$B$8:$E$212,C1,4)</f>
        <v>Unspecified</v>
      </c>
      <c r="D9" s="202"/>
      <c r="E9" s="30"/>
    </row>
    <row r="10" spans="2:5" ht="18" customHeight="1" thickBot="1">
      <c r="B10" s="31"/>
      <c r="C10" s="32" t="s">
        <v>8</v>
      </c>
      <c r="D10" s="32" t="s">
        <v>9</v>
      </c>
      <c r="E10" s="13" t="s">
        <v>5</v>
      </c>
    </row>
    <row r="11" spans="2:5" ht="15" customHeight="1">
      <c r="B11" s="33" t="s">
        <v>471</v>
      </c>
      <c r="C11" s="66" t="s">
        <v>2947</v>
      </c>
      <c r="D11" s="67" t="s">
        <v>2948</v>
      </c>
      <c r="E11" s="35"/>
    </row>
    <row r="12" spans="2:5" ht="15" customHeight="1">
      <c r="B12" s="36" t="s">
        <v>355</v>
      </c>
      <c r="C12" s="37" t="s">
        <v>799</v>
      </c>
      <c r="D12" s="38" t="s">
        <v>2949</v>
      </c>
      <c r="E12" s="39"/>
    </row>
    <row r="13" spans="2:5" ht="15" customHeight="1">
      <c r="B13" s="36" t="s">
        <v>478</v>
      </c>
      <c r="C13" s="37" t="s">
        <v>1617</v>
      </c>
      <c r="D13" s="38" t="s">
        <v>2950</v>
      </c>
      <c r="E13" s="39"/>
    </row>
    <row r="14" spans="2:5" ht="15" customHeight="1">
      <c r="B14" s="36" t="s">
        <v>479</v>
      </c>
      <c r="C14" s="37" t="s">
        <v>1618</v>
      </c>
      <c r="D14" s="38" t="s">
        <v>2951</v>
      </c>
      <c r="E14" s="39"/>
    </row>
    <row r="15" spans="2:5" ht="15" customHeight="1">
      <c r="B15" s="36" t="s">
        <v>480</v>
      </c>
      <c r="C15" s="37" t="s">
        <v>800</v>
      </c>
      <c r="D15" s="38" t="s">
        <v>2952</v>
      </c>
      <c r="E15" s="39"/>
    </row>
    <row r="16" spans="2:5" ht="15" customHeight="1">
      <c r="B16" s="36" t="s">
        <v>481</v>
      </c>
      <c r="C16" s="55" t="s">
        <v>801</v>
      </c>
      <c r="D16" s="56" t="s">
        <v>2953</v>
      </c>
      <c r="E16" s="39"/>
    </row>
    <row r="17" spans="2:5" ht="15" customHeight="1">
      <c r="B17" s="36" t="s">
        <v>482</v>
      </c>
      <c r="C17" s="37" t="s">
        <v>2954</v>
      </c>
      <c r="D17" s="38" t="s">
        <v>2955</v>
      </c>
      <c r="E17" s="39"/>
    </row>
    <row r="18" spans="2:5" ht="15" customHeight="1">
      <c r="B18" s="36" t="s">
        <v>483</v>
      </c>
      <c r="C18" s="37" t="s">
        <v>216</v>
      </c>
      <c r="D18" s="38" t="s">
        <v>1882</v>
      </c>
      <c r="E18" s="39"/>
    </row>
    <row r="19" spans="2:5" ht="15" customHeight="1">
      <c r="B19" s="36" t="s">
        <v>484</v>
      </c>
      <c r="C19" s="37" t="s">
        <v>802</v>
      </c>
      <c r="D19" s="38" t="s">
        <v>2956</v>
      </c>
      <c r="E19" s="39"/>
    </row>
    <row r="20" spans="2:5" ht="15" customHeight="1">
      <c r="B20" s="36" t="s">
        <v>486</v>
      </c>
      <c r="C20" s="37" t="s">
        <v>216</v>
      </c>
      <c r="D20" s="38" t="s">
        <v>1882</v>
      </c>
      <c r="E20" s="39"/>
    </row>
    <row r="21" spans="2:5" ht="15" customHeight="1">
      <c r="B21" s="36" t="s">
        <v>487</v>
      </c>
      <c r="C21" s="37" t="s">
        <v>2289</v>
      </c>
      <c r="D21" s="38" t="s">
        <v>2290</v>
      </c>
      <c r="E21" s="39"/>
    </row>
    <row r="22" spans="2:5" ht="15" customHeight="1">
      <c r="B22" s="36" t="s">
        <v>485</v>
      </c>
      <c r="C22" s="37" t="s">
        <v>803</v>
      </c>
      <c r="D22" s="38" t="s">
        <v>2957</v>
      </c>
      <c r="E22" s="39"/>
    </row>
    <row r="23" spans="2:5" ht="15" customHeight="1">
      <c r="B23" s="36" t="s">
        <v>281</v>
      </c>
      <c r="C23" s="37" t="s">
        <v>804</v>
      </c>
      <c r="D23" s="38" t="s">
        <v>2958</v>
      </c>
      <c r="E23" s="39"/>
    </row>
    <row r="24" spans="2:5" ht="15" customHeight="1">
      <c r="B24" s="36"/>
      <c r="C24" s="37"/>
      <c r="D24" s="38"/>
      <c r="E24" s="39"/>
    </row>
    <row r="25" spans="2:5" ht="15" customHeight="1">
      <c r="B25" s="36"/>
      <c r="C25" s="37"/>
      <c r="D25" s="38"/>
      <c r="E25" s="39"/>
    </row>
    <row r="26" spans="2:5" ht="15" customHeight="1">
      <c r="B26" s="36"/>
      <c r="C26" s="37"/>
      <c r="D26" s="38"/>
      <c r="E26" s="39"/>
    </row>
    <row r="27" spans="2:5" ht="15" customHeight="1">
      <c r="B27" s="36"/>
      <c r="C27" s="37"/>
      <c r="D27" s="38"/>
      <c r="E27" s="39"/>
    </row>
    <row r="28" spans="2:5" ht="15" customHeight="1">
      <c r="B28" s="36"/>
      <c r="C28" s="37"/>
      <c r="D28" s="38"/>
      <c r="E28" s="39"/>
    </row>
    <row r="29" spans="2:5" ht="15" customHeight="1">
      <c r="B29" s="36"/>
      <c r="C29" s="37"/>
      <c r="D29" s="38"/>
      <c r="E29" s="39"/>
    </row>
    <row r="30" spans="2:5" ht="15" customHeight="1">
      <c r="B30" s="36"/>
      <c r="C30" s="37"/>
      <c r="D30" s="38"/>
      <c r="E30" s="39"/>
    </row>
    <row r="31" spans="2:5" ht="15" customHeight="1">
      <c r="B31" s="36"/>
      <c r="C31" s="37"/>
      <c r="D31" s="38"/>
      <c r="E31" s="39"/>
    </row>
    <row r="32" spans="2:5" ht="15" customHeight="1">
      <c r="B32" s="36"/>
      <c r="C32" s="37"/>
      <c r="D32" s="38"/>
      <c r="E32" s="39"/>
    </row>
    <row r="33" spans="2:5" ht="15" customHeight="1">
      <c r="B33" s="36"/>
      <c r="C33" s="37"/>
      <c r="D33" s="38"/>
      <c r="E33" s="39"/>
    </row>
    <row r="34" spans="2:5" ht="15" customHeight="1">
      <c r="B34" s="36" t="s">
        <v>279</v>
      </c>
      <c r="C34" s="37" t="s">
        <v>1616</v>
      </c>
      <c r="D34" s="38" t="s">
        <v>798</v>
      </c>
      <c r="E34" s="39"/>
    </row>
    <row r="35" spans="2:5" ht="15" customHeight="1">
      <c r="B35" s="36" t="s">
        <v>10</v>
      </c>
      <c r="C35" s="37" t="s">
        <v>60</v>
      </c>
      <c r="D35" s="38" t="s">
        <v>60</v>
      </c>
      <c r="E35" s="39"/>
    </row>
    <row r="36" spans="2:5" ht="15" customHeight="1" thickBot="1">
      <c r="B36" s="36" t="s">
        <v>11</v>
      </c>
      <c r="C36" s="37" t="s">
        <v>61</v>
      </c>
      <c r="D36" s="41" t="s">
        <v>61</v>
      </c>
      <c r="E36" s="80"/>
    </row>
    <row r="37" spans="2:5" ht="16.5" customHeight="1" thickBot="1">
      <c r="B37" s="197" t="s">
        <v>12</v>
      </c>
      <c r="C37" s="207"/>
      <c r="D37" s="198"/>
      <c r="E37" s="13" t="s">
        <v>5</v>
      </c>
    </row>
    <row r="38" spans="2:5" ht="15" customHeight="1">
      <c r="B38" s="208" t="s">
        <v>13</v>
      </c>
      <c r="C38" s="209"/>
      <c r="D38" s="210"/>
      <c r="E38" s="35"/>
    </row>
    <row r="39" spans="2:5" ht="15" customHeight="1">
      <c r="B39" s="180" t="s">
        <v>141</v>
      </c>
      <c r="C39" s="181"/>
      <c r="D39" s="182"/>
      <c r="E39" s="39"/>
    </row>
    <row r="40" spans="2:5" ht="15" customHeight="1">
      <c r="B40" s="180" t="s">
        <v>14</v>
      </c>
      <c r="C40" s="181"/>
      <c r="D40" s="182"/>
      <c r="E40" s="42"/>
    </row>
    <row r="41" spans="2:5" ht="15" customHeight="1">
      <c r="B41" s="180" t="s">
        <v>15</v>
      </c>
      <c r="C41" s="181"/>
      <c r="D41" s="182"/>
      <c r="E41" s="42"/>
    </row>
    <row r="42" spans="2:5" ht="15" customHeight="1">
      <c r="B42" s="188" t="s">
        <v>221</v>
      </c>
      <c r="C42" s="189"/>
      <c r="D42" s="190"/>
      <c r="E42" s="42"/>
    </row>
    <row r="43" spans="2:5" ht="15" customHeight="1">
      <c r="B43" s="219" t="s">
        <v>208</v>
      </c>
      <c r="C43" s="220"/>
      <c r="D43" s="221"/>
      <c r="E43" s="43"/>
    </row>
    <row r="44" spans="2:5" ht="15" customHeight="1" thickBot="1">
      <c r="B44" s="213" t="s">
        <v>206</v>
      </c>
      <c r="C44" s="214"/>
      <c r="D44" s="215"/>
      <c r="E44" s="44"/>
    </row>
    <row r="45" spans="2:5" ht="15" customHeight="1" thickBot="1">
      <c r="B45" s="216" t="s">
        <v>207</v>
      </c>
      <c r="C45" s="217"/>
      <c r="D45" s="218"/>
      <c r="E45" s="45">
        <f>(E38+E40+E41+E42+E44)-(E43*E38)</f>
        <v>0</v>
      </c>
    </row>
    <row r="46" spans="2:5" ht="21" customHeight="1" thickBot="1">
      <c r="B46" s="222" t="s">
        <v>209</v>
      </c>
      <c r="C46" s="223"/>
      <c r="D46" s="223"/>
      <c r="E46" s="18" t="s">
        <v>17</v>
      </c>
    </row>
    <row r="47" spans="2:5" s="48" customFormat="1" ht="15" thickBot="1">
      <c r="B47" s="186" t="s">
        <v>2959</v>
      </c>
      <c r="C47" s="187"/>
      <c r="D47" s="187"/>
      <c r="E47" s="47"/>
    </row>
    <row r="48" spans="2:5" ht="21.6" thickBot="1">
      <c r="B48" s="176" t="s">
        <v>1305</v>
      </c>
      <c r="C48" s="177"/>
      <c r="D48" s="177"/>
      <c r="E48" s="13" t="s">
        <v>1305</v>
      </c>
    </row>
    <row r="49" spans="2:5" ht="15" customHeight="1" thickBot="1">
      <c r="B49" s="178" t="s">
        <v>18</v>
      </c>
      <c r="C49" s="179"/>
      <c r="D49" s="179"/>
      <c r="E49" s="46"/>
    </row>
    <row r="50" spans="2:5">
      <c r="B50" s="212"/>
      <c r="C50" s="212"/>
      <c r="D50" s="212"/>
    </row>
    <row r="51" spans="2:5">
      <c r="B51" s="212"/>
      <c r="C51" s="212"/>
      <c r="D51" s="212"/>
    </row>
  </sheetData>
  <sheetProtection algorithmName="SHA-512" hashValue="5kC1i758TMtbhCjAjpUUuuXaVSxLJ5F1pHYKFbOiYHjEBTOeBHjs2ln7cYbY6Cj0WFwNMuEzzZysxjOsTjo+og==" saltValue="oLm4u5FSSe11h9d5HW9Rdw==" spinCount="100000" sheet="1" objects="1" scenarios="1"/>
  <mergeCells count="23">
    <mergeCell ref="C9:D9"/>
    <mergeCell ref="C2:D2"/>
    <mergeCell ref="C3:D3"/>
    <mergeCell ref="E5:E6"/>
    <mergeCell ref="C7:D7"/>
    <mergeCell ref="C8:D8"/>
    <mergeCell ref="C5:D5"/>
    <mergeCell ref="C6:D6"/>
    <mergeCell ref="B43:D43"/>
    <mergeCell ref="B48:D48"/>
    <mergeCell ref="B49:D49"/>
    <mergeCell ref="B37:D37"/>
    <mergeCell ref="B38:D38"/>
    <mergeCell ref="B39:D39"/>
    <mergeCell ref="B40:D40"/>
    <mergeCell ref="B41:D41"/>
    <mergeCell ref="B42:D42"/>
    <mergeCell ref="B46:D46"/>
    <mergeCell ref="B50:D50"/>
    <mergeCell ref="B51:D51"/>
    <mergeCell ref="B44:D44"/>
    <mergeCell ref="B45:D45"/>
    <mergeCell ref="B47:D47"/>
  </mergeCells>
  <hyperlinks>
    <hyperlink ref="B1" location="'1. Index'!A1" display="Go To Index" xr:uid="{C2178D66-D6E2-4B2D-BE59-5C3C6A65BC15}"/>
    <hyperlink ref="E1" location="'4. Database'!A1" display="Go To Database" xr:uid="{4492E67A-820A-4BBE-B291-8CBDE0292F23}"/>
  </hyperlinks>
  <pageMargins left="0.7" right="0.7" top="0.75" bottom="0.75" header="0.3" footer="0.3"/>
  <pageSetup scale="80" orientation="landscape" r:id="rId1"/>
  <headerFooter>
    <oddFooter>&amp;R_x000D_&amp;1#&amp;"Calibri"&amp;10&amp;K000000 Confidential</oddFooter>
  </headerFooter>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sheetPr codeName="Sheet36">
    <pageSetUpPr fitToPage="1"/>
  </sheetPr>
  <dimension ref="B1:E51"/>
  <sheetViews>
    <sheetView zoomScale="70" zoomScaleNormal="70" workbookViewId="0">
      <selection activeCell="A48" sqref="A48:XFD49"/>
    </sheetView>
  </sheetViews>
  <sheetFormatPr defaultColWidth="9.21875" defaultRowHeight="14.4"/>
  <cols>
    <col min="1" max="1" width="2.77734375" style="20" customWidth="1"/>
    <col min="2" max="4" width="40.5546875" style="20" customWidth="1"/>
    <col min="5" max="5" width="54.21875" style="20" customWidth="1"/>
    <col min="6" max="16384" width="9.21875" style="20"/>
  </cols>
  <sheetData>
    <row r="1" spans="2:5" ht="15" thickBot="1">
      <c r="B1" s="19" t="s">
        <v>152</v>
      </c>
      <c r="C1" s="20">
        <v>126</v>
      </c>
      <c r="E1" s="11" t="s">
        <v>1275</v>
      </c>
    </row>
    <row r="2" spans="2:5">
      <c r="B2" s="21" t="s">
        <v>0</v>
      </c>
      <c r="C2" s="194" t="str">
        <f>VLOOKUP(C3,'1. Index'!$B$7:$C$212,2,0)</f>
        <v>Special purpose machinery</v>
      </c>
      <c r="D2" s="194"/>
    </row>
    <row r="3" spans="2:5" ht="15" thickBot="1">
      <c r="B3" s="22" t="s">
        <v>1</v>
      </c>
      <c r="C3" s="193" t="str">
        <f>LEFT(C5,10)</f>
        <v>15.01.11.6</v>
      </c>
      <c r="D3" s="194"/>
    </row>
    <row r="4" spans="2:5" ht="15" thickBot="1">
      <c r="B4" s="23"/>
    </row>
    <row r="5" spans="2:5" ht="15" customHeight="1">
      <c r="B5" s="24" t="s">
        <v>2</v>
      </c>
      <c r="C5" s="203" t="str" cm="1">
        <f t="array" ref="C5">INDEX('1. Index'!$B$8:$E$212,C1,1)</f>
        <v>15.01.11.6.01.200</v>
      </c>
      <c r="D5" s="204"/>
      <c r="E5" s="195" t="s">
        <v>3</v>
      </c>
    </row>
    <row r="6" spans="2:5" ht="15" customHeight="1" thickBot="1">
      <c r="B6" s="25" t="s">
        <v>4</v>
      </c>
      <c r="C6" s="205" t="str" cm="1">
        <f t="array" ref="C6">INDEX('1. Index'!$B$8:$E$212,C1,2)</f>
        <v>Circular saw - Makita (Japan) - HS7601</v>
      </c>
      <c r="D6" s="206"/>
      <c r="E6" s="196"/>
    </row>
    <row r="7" spans="2:5" ht="16.5" customHeight="1" thickBot="1">
      <c r="B7" s="59"/>
      <c r="C7" s="207" t="s">
        <v>24</v>
      </c>
      <c r="D7" s="198"/>
      <c r="E7" s="13" t="s">
        <v>5</v>
      </c>
    </row>
    <row r="8" spans="2:5">
      <c r="B8" s="60" t="s">
        <v>6</v>
      </c>
      <c r="C8" s="231" t="str" cm="1">
        <f t="array" ref="C8">INDEX('1. Index'!$B$8:$E$212,C1,3)</f>
        <v>Makita (Japan)</v>
      </c>
      <c r="D8" s="232"/>
      <c r="E8" s="28"/>
    </row>
    <row r="9" spans="2:5" ht="15" thickBot="1">
      <c r="B9" s="61" t="s">
        <v>7</v>
      </c>
      <c r="C9" s="229" t="str" cm="1">
        <f t="array" ref="C9">INDEX('1. Index'!$B$8:$E$212,C1,4)</f>
        <v>HS7601</v>
      </c>
      <c r="D9" s="230"/>
      <c r="E9" s="30"/>
    </row>
    <row r="10" spans="2:5" ht="18" customHeight="1" thickBot="1">
      <c r="B10" s="31"/>
      <c r="C10" s="32" t="s">
        <v>8</v>
      </c>
      <c r="D10" s="32" t="s">
        <v>9</v>
      </c>
      <c r="E10" s="13" t="s">
        <v>5</v>
      </c>
    </row>
    <row r="11" spans="2:5" ht="15" customHeight="1">
      <c r="B11" s="33" t="s">
        <v>488</v>
      </c>
      <c r="C11" s="66" t="s">
        <v>216</v>
      </c>
      <c r="D11" s="67" t="s">
        <v>1882</v>
      </c>
      <c r="E11" s="35"/>
    </row>
    <row r="12" spans="2:5" ht="15" customHeight="1">
      <c r="B12" s="36" t="s">
        <v>425</v>
      </c>
      <c r="C12" s="37" t="s">
        <v>805</v>
      </c>
      <c r="D12" s="38" t="s">
        <v>2960</v>
      </c>
      <c r="E12" s="39"/>
    </row>
    <row r="13" spans="2:5" ht="15" customHeight="1">
      <c r="B13" s="36" t="s">
        <v>489</v>
      </c>
      <c r="C13" s="37" t="s">
        <v>1619</v>
      </c>
      <c r="D13" s="38" t="s">
        <v>2961</v>
      </c>
      <c r="E13" s="39"/>
    </row>
    <row r="14" spans="2:5" ht="15" customHeight="1">
      <c r="B14" s="36" t="s">
        <v>490</v>
      </c>
      <c r="C14" s="37" t="s">
        <v>806</v>
      </c>
      <c r="D14" s="38" t="s">
        <v>2962</v>
      </c>
      <c r="E14" s="39"/>
    </row>
    <row r="15" spans="2:5" ht="15" customHeight="1">
      <c r="B15" s="36" t="s">
        <v>491</v>
      </c>
      <c r="C15" s="37" t="s">
        <v>807</v>
      </c>
      <c r="D15" s="38" t="s">
        <v>2963</v>
      </c>
      <c r="E15" s="39"/>
    </row>
    <row r="16" spans="2:5" ht="15" customHeight="1">
      <c r="B16" s="36" t="s">
        <v>492</v>
      </c>
      <c r="C16" s="37" t="s">
        <v>808</v>
      </c>
      <c r="D16" s="38" t="s">
        <v>2964</v>
      </c>
      <c r="E16" s="39"/>
    </row>
    <row r="17" spans="2:5" ht="15" customHeight="1">
      <c r="B17" s="36" t="s">
        <v>428</v>
      </c>
      <c r="C17" s="37" t="s">
        <v>809</v>
      </c>
      <c r="D17" s="38" t="s">
        <v>2919</v>
      </c>
      <c r="E17" s="39"/>
    </row>
    <row r="18" spans="2:5" ht="15" customHeight="1">
      <c r="B18" s="36" t="s">
        <v>493</v>
      </c>
      <c r="C18" s="37" t="s">
        <v>810</v>
      </c>
      <c r="D18" s="38" t="s">
        <v>2965</v>
      </c>
      <c r="E18" s="39"/>
    </row>
    <row r="19" spans="2:5" ht="15" customHeight="1">
      <c r="B19" s="36" t="s">
        <v>281</v>
      </c>
      <c r="C19" s="37" t="s">
        <v>811</v>
      </c>
      <c r="D19" s="38" t="s">
        <v>2966</v>
      </c>
      <c r="E19" s="39"/>
    </row>
    <row r="20" spans="2:5" ht="15" customHeight="1">
      <c r="B20" s="36"/>
      <c r="C20" s="37"/>
      <c r="D20" s="38"/>
      <c r="E20" s="39"/>
    </row>
    <row r="21" spans="2:5" ht="15" customHeight="1">
      <c r="B21" s="36"/>
      <c r="C21" s="37"/>
      <c r="D21" s="38"/>
      <c r="E21" s="39"/>
    </row>
    <row r="22" spans="2:5" ht="15" customHeight="1">
      <c r="B22" s="36"/>
      <c r="C22" s="37"/>
      <c r="D22" s="38"/>
      <c r="E22" s="39"/>
    </row>
    <row r="23" spans="2:5" ht="15" customHeight="1">
      <c r="B23" s="36"/>
      <c r="C23" s="37"/>
      <c r="D23" s="38"/>
      <c r="E23" s="39"/>
    </row>
    <row r="24" spans="2:5" ht="15" customHeight="1">
      <c r="B24" s="36"/>
      <c r="C24" s="37"/>
      <c r="D24" s="38"/>
      <c r="E24" s="39"/>
    </row>
    <row r="25" spans="2:5" ht="15" customHeight="1">
      <c r="B25" s="36"/>
      <c r="C25" s="37"/>
      <c r="D25" s="38"/>
      <c r="E25" s="39"/>
    </row>
    <row r="26" spans="2:5" ht="15" customHeight="1">
      <c r="B26" s="36"/>
      <c r="C26" s="37"/>
      <c r="D26" s="38"/>
      <c r="E26" s="39"/>
    </row>
    <row r="27" spans="2:5" ht="15" customHeight="1">
      <c r="B27" s="36"/>
      <c r="C27" s="37"/>
      <c r="D27" s="38"/>
      <c r="E27" s="39"/>
    </row>
    <row r="28" spans="2:5" ht="15" customHeight="1">
      <c r="B28" s="36"/>
      <c r="C28" s="37"/>
      <c r="D28" s="38"/>
      <c r="E28" s="39"/>
    </row>
    <row r="29" spans="2:5" ht="15" customHeight="1">
      <c r="B29" s="36"/>
      <c r="C29" s="37"/>
      <c r="D29" s="38"/>
      <c r="E29" s="39"/>
    </row>
    <row r="30" spans="2:5" ht="15" customHeight="1">
      <c r="B30" s="36"/>
      <c r="C30" s="37"/>
      <c r="D30" s="38"/>
      <c r="E30" s="39"/>
    </row>
    <row r="31" spans="2:5" ht="15" customHeight="1">
      <c r="B31" s="36"/>
      <c r="C31" s="37"/>
      <c r="D31" s="38"/>
      <c r="E31" s="39"/>
    </row>
    <row r="32" spans="2:5" ht="15" customHeight="1">
      <c r="B32" s="36"/>
      <c r="C32" s="37"/>
      <c r="D32" s="38"/>
      <c r="E32" s="39"/>
    </row>
    <row r="33" spans="2:5" ht="15" customHeight="1">
      <c r="B33" s="36"/>
      <c r="C33" s="37"/>
      <c r="D33" s="38"/>
      <c r="E33" s="39"/>
    </row>
    <row r="34" spans="2:5" ht="15" customHeight="1">
      <c r="B34" s="36"/>
      <c r="C34" s="37"/>
      <c r="D34" s="38"/>
      <c r="E34" s="39"/>
    </row>
    <row r="35" spans="2:5" ht="15" customHeight="1">
      <c r="B35" s="36" t="s">
        <v>10</v>
      </c>
      <c r="C35" s="37" t="s">
        <v>60</v>
      </c>
      <c r="D35" s="38" t="s">
        <v>60</v>
      </c>
      <c r="E35" s="39"/>
    </row>
    <row r="36" spans="2:5" ht="15" customHeight="1" thickBot="1">
      <c r="B36" s="36" t="s">
        <v>11</v>
      </c>
      <c r="C36" s="37" t="s">
        <v>61</v>
      </c>
      <c r="D36" s="41" t="s">
        <v>61</v>
      </c>
      <c r="E36" s="80"/>
    </row>
    <row r="37" spans="2:5" ht="16.5" customHeight="1" thickBot="1">
      <c r="B37" s="197" t="s">
        <v>12</v>
      </c>
      <c r="C37" s="207"/>
      <c r="D37" s="198"/>
      <c r="E37" s="13" t="s">
        <v>5</v>
      </c>
    </row>
    <row r="38" spans="2:5" ht="15" customHeight="1">
      <c r="B38" s="208" t="s">
        <v>13</v>
      </c>
      <c r="C38" s="209"/>
      <c r="D38" s="210"/>
      <c r="E38" s="35"/>
    </row>
    <row r="39" spans="2:5" ht="15" customHeight="1">
      <c r="B39" s="180" t="s">
        <v>141</v>
      </c>
      <c r="C39" s="181"/>
      <c r="D39" s="182"/>
      <c r="E39" s="39"/>
    </row>
    <row r="40" spans="2:5" ht="15" customHeight="1">
      <c r="B40" s="180" t="s">
        <v>14</v>
      </c>
      <c r="C40" s="181"/>
      <c r="D40" s="182"/>
      <c r="E40" s="42"/>
    </row>
    <row r="41" spans="2:5" ht="15" customHeight="1">
      <c r="B41" s="180" t="s">
        <v>15</v>
      </c>
      <c r="C41" s="181"/>
      <c r="D41" s="182"/>
      <c r="E41" s="42"/>
    </row>
    <row r="42" spans="2:5" ht="15" customHeight="1">
      <c r="B42" s="188" t="s">
        <v>221</v>
      </c>
      <c r="C42" s="189"/>
      <c r="D42" s="190"/>
      <c r="E42" s="42"/>
    </row>
    <row r="43" spans="2:5" ht="15" customHeight="1">
      <c r="B43" s="219" t="s">
        <v>208</v>
      </c>
      <c r="C43" s="220"/>
      <c r="D43" s="221"/>
      <c r="E43" s="43"/>
    </row>
    <row r="44" spans="2:5" ht="15" customHeight="1" thickBot="1">
      <c r="B44" s="213" t="s">
        <v>206</v>
      </c>
      <c r="C44" s="214"/>
      <c r="D44" s="215"/>
      <c r="E44" s="44"/>
    </row>
    <row r="45" spans="2:5" ht="15" customHeight="1" thickBot="1">
      <c r="B45" s="216" t="s">
        <v>207</v>
      </c>
      <c r="C45" s="217"/>
      <c r="D45" s="218"/>
      <c r="E45" s="45">
        <f>(E38+E40+E41+E42+E44)-(E43*E38)</f>
        <v>0</v>
      </c>
    </row>
    <row r="46" spans="2:5" ht="21" customHeight="1" thickBot="1">
      <c r="B46" s="222" t="s">
        <v>209</v>
      </c>
      <c r="C46" s="223"/>
      <c r="D46" s="223"/>
      <c r="E46" s="18" t="s">
        <v>17</v>
      </c>
    </row>
    <row r="47" spans="2:5" s="48" customFormat="1" ht="15" thickBot="1">
      <c r="B47" s="186"/>
      <c r="C47" s="187"/>
      <c r="D47" s="187"/>
      <c r="E47" s="47"/>
    </row>
    <row r="48" spans="2:5" ht="21.6" thickBot="1">
      <c r="B48" s="176" t="s">
        <v>1305</v>
      </c>
      <c r="C48" s="177"/>
      <c r="D48" s="177"/>
      <c r="E48" s="13" t="s">
        <v>1305</v>
      </c>
    </row>
    <row r="49" spans="2:5" ht="15" customHeight="1" thickBot="1">
      <c r="B49" s="178" t="s">
        <v>18</v>
      </c>
      <c r="C49" s="179"/>
      <c r="D49" s="179"/>
      <c r="E49" s="46"/>
    </row>
    <row r="50" spans="2:5">
      <c r="B50" s="212"/>
      <c r="C50" s="212"/>
      <c r="D50" s="212"/>
    </row>
    <row r="51" spans="2:5">
      <c r="B51" s="212"/>
      <c r="C51" s="212"/>
      <c r="D51" s="212"/>
    </row>
  </sheetData>
  <sheetProtection algorithmName="SHA-512" hashValue="JlhEgNuapMN6fKGU/pzO+I70o8wUImQlpDwSSihyhk3s3lMAeIijip0Su+eELXlyuI/YfsNSnPWzr1y/VtdFpw==" saltValue="xyF4LZXMDrj9U3PpgAgzgQ==" spinCount="100000" sheet="1" objects="1" scenarios="1"/>
  <mergeCells count="23">
    <mergeCell ref="C9:D9"/>
    <mergeCell ref="C2:D2"/>
    <mergeCell ref="C3:D3"/>
    <mergeCell ref="E5:E6"/>
    <mergeCell ref="C7:D7"/>
    <mergeCell ref="C8:D8"/>
    <mergeCell ref="C5:D5"/>
    <mergeCell ref="C6:D6"/>
    <mergeCell ref="B43:D43"/>
    <mergeCell ref="B48:D48"/>
    <mergeCell ref="B49:D49"/>
    <mergeCell ref="B37:D37"/>
    <mergeCell ref="B38:D38"/>
    <mergeCell ref="B39:D39"/>
    <mergeCell ref="B40:D40"/>
    <mergeCell ref="B41:D41"/>
    <mergeCell ref="B42:D42"/>
    <mergeCell ref="B46:D46"/>
    <mergeCell ref="B50:D50"/>
    <mergeCell ref="B51:D51"/>
    <mergeCell ref="B44:D44"/>
    <mergeCell ref="B45:D45"/>
    <mergeCell ref="B47:D47"/>
  </mergeCells>
  <hyperlinks>
    <hyperlink ref="B1" location="'1. Index'!A1" display="Go To Index" xr:uid="{3DE9BBFB-F44B-4401-81E7-F8F7CB8568D9}"/>
    <hyperlink ref="E1" location="'4. Database'!A1" display="Go To Database" xr:uid="{91924BB5-017A-41B4-A733-84E2F894089F}"/>
  </hyperlinks>
  <pageMargins left="0.7" right="0.7" top="0.75" bottom="0.75" header="0.3" footer="0.3"/>
  <pageSetup scale="77" orientation="landscape" r:id="rId1"/>
  <headerFooter>
    <oddFooter>&amp;R_x000D_&amp;1#&amp;"Calibri"&amp;10&amp;K000000 Confidential</oddFooter>
  </headerFooter>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sheetPr codeName="Sheet38">
    <pageSetUpPr fitToPage="1"/>
  </sheetPr>
  <dimension ref="B1:E51"/>
  <sheetViews>
    <sheetView topLeftCell="A26" zoomScale="70" zoomScaleNormal="70" workbookViewId="0">
      <selection activeCell="A48" sqref="A48:XFD49"/>
    </sheetView>
  </sheetViews>
  <sheetFormatPr defaultColWidth="9.21875" defaultRowHeight="14.4"/>
  <cols>
    <col min="1" max="1" width="2.77734375" style="20" customWidth="1"/>
    <col min="2" max="4" width="40.5546875" style="20" customWidth="1"/>
    <col min="5" max="5" width="54.21875" style="20" customWidth="1"/>
    <col min="6" max="16384" width="9.21875" style="20"/>
  </cols>
  <sheetData>
    <row r="1" spans="2:5" ht="15" thickBot="1">
      <c r="B1" s="19" t="s">
        <v>152</v>
      </c>
      <c r="C1" s="20">
        <v>128</v>
      </c>
      <c r="E1" s="11" t="s">
        <v>1275</v>
      </c>
    </row>
    <row r="2" spans="2:5">
      <c r="B2" s="21" t="s">
        <v>0</v>
      </c>
      <c r="C2" s="194" t="str">
        <f>VLOOKUP(C3,'1. Index'!$B$7:$C$212,2,0)</f>
        <v>Special purpose machinery</v>
      </c>
      <c r="D2" s="194"/>
    </row>
    <row r="3" spans="2:5" ht="15" thickBot="1">
      <c r="B3" s="22" t="s">
        <v>1</v>
      </c>
      <c r="C3" s="193" t="str">
        <f>LEFT(C5,10)</f>
        <v>15.01.11.6</v>
      </c>
      <c r="D3" s="194"/>
    </row>
    <row r="4" spans="2:5" ht="15" thickBot="1">
      <c r="B4" s="23"/>
    </row>
    <row r="5" spans="2:5" ht="15" customHeight="1">
      <c r="B5" s="24" t="s">
        <v>2</v>
      </c>
      <c r="C5" s="203" t="str" cm="1">
        <f t="array" ref="C5">INDEX('1. Index'!$B$8:$E$212,C1,1)</f>
        <v>15.01.11.6.01.220</v>
      </c>
      <c r="D5" s="204"/>
      <c r="E5" s="195" t="s">
        <v>3</v>
      </c>
    </row>
    <row r="6" spans="2:5" ht="15" customHeight="1" thickBot="1">
      <c r="B6" s="25" t="s">
        <v>4</v>
      </c>
      <c r="C6" s="205" t="str" cm="1">
        <f t="array" ref="C6">INDEX('1. Index'!$B$8:$E$212,C1,2)</f>
        <v>Wheeled loader and excavator - JCB (UK) - 3CX ECO Sitemaster</v>
      </c>
      <c r="D6" s="206"/>
      <c r="E6" s="196"/>
    </row>
    <row r="7" spans="2:5" ht="16.5" customHeight="1" thickBot="1">
      <c r="B7" s="26"/>
      <c r="C7" s="197" t="s">
        <v>24</v>
      </c>
      <c r="D7" s="198"/>
      <c r="E7" s="13" t="s">
        <v>5</v>
      </c>
    </row>
    <row r="8" spans="2:5">
      <c r="B8" s="27" t="s">
        <v>6</v>
      </c>
      <c r="C8" s="231" t="str" cm="1">
        <f t="array" ref="C8">INDEX('1. Index'!$B$8:$E$212,C1,3)</f>
        <v>JCB (UK)</v>
      </c>
      <c r="D8" s="232"/>
      <c r="E8" s="28"/>
    </row>
    <row r="9" spans="2:5" ht="15" thickBot="1">
      <c r="B9" s="29" t="s">
        <v>7</v>
      </c>
      <c r="C9" s="229" t="str" cm="1">
        <f t="array" ref="C9">INDEX('1. Index'!$B$8:$E$212,C1,4)</f>
        <v>3CX ECO Sitemaster</v>
      </c>
      <c r="D9" s="230"/>
      <c r="E9" s="30"/>
    </row>
    <row r="10" spans="2:5" ht="18" customHeight="1" thickBot="1">
      <c r="B10" s="31"/>
      <c r="C10" s="32" t="s">
        <v>8</v>
      </c>
      <c r="D10" s="32" t="s">
        <v>9</v>
      </c>
      <c r="E10" s="13" t="s">
        <v>5</v>
      </c>
    </row>
    <row r="11" spans="2:5" ht="15" customHeight="1">
      <c r="B11" s="33" t="s">
        <v>494</v>
      </c>
      <c r="C11" s="66" t="s">
        <v>1620</v>
      </c>
      <c r="D11" s="67" t="s">
        <v>2967</v>
      </c>
      <c r="E11" s="35"/>
    </row>
    <row r="12" spans="2:5" ht="15" customHeight="1">
      <c r="B12" s="36" t="s">
        <v>495</v>
      </c>
      <c r="C12" s="37" t="s">
        <v>1621</v>
      </c>
      <c r="D12" s="38" t="s">
        <v>2968</v>
      </c>
      <c r="E12" s="39"/>
    </row>
    <row r="13" spans="2:5" ht="15" customHeight="1">
      <c r="B13" s="36" t="s">
        <v>496</v>
      </c>
      <c r="C13" s="37" t="s">
        <v>1622</v>
      </c>
      <c r="D13" s="38" t="s">
        <v>2969</v>
      </c>
      <c r="E13" s="39"/>
    </row>
    <row r="14" spans="2:5" ht="15" customHeight="1">
      <c r="B14" s="36" t="s">
        <v>497</v>
      </c>
      <c r="C14" s="37" t="s">
        <v>1623</v>
      </c>
      <c r="D14" s="38" t="s">
        <v>2970</v>
      </c>
      <c r="E14" s="39"/>
    </row>
    <row r="15" spans="2:5" ht="15" customHeight="1">
      <c r="B15" s="36" t="s">
        <v>498</v>
      </c>
      <c r="C15" s="37" t="s">
        <v>812</v>
      </c>
      <c r="D15" s="38" t="s">
        <v>2971</v>
      </c>
      <c r="E15" s="39"/>
    </row>
    <row r="16" spans="2:5" ht="15" customHeight="1">
      <c r="B16" s="36" t="s">
        <v>1381</v>
      </c>
      <c r="C16" s="37" t="s">
        <v>1624</v>
      </c>
      <c r="D16" s="38" t="s">
        <v>2972</v>
      </c>
      <c r="E16" s="39"/>
    </row>
    <row r="17" spans="2:5" ht="15" customHeight="1">
      <c r="B17" s="36" t="s">
        <v>287</v>
      </c>
      <c r="C17" s="37" t="s">
        <v>1625</v>
      </c>
      <c r="D17" s="38" t="s">
        <v>2973</v>
      </c>
      <c r="E17" s="39"/>
    </row>
    <row r="18" spans="2:5" ht="15" customHeight="1">
      <c r="B18" s="36" t="s">
        <v>288</v>
      </c>
      <c r="C18" s="37" t="s">
        <v>1626</v>
      </c>
      <c r="D18" s="38" t="s">
        <v>2974</v>
      </c>
      <c r="E18" s="39"/>
    </row>
    <row r="19" spans="2:5" ht="15" customHeight="1">
      <c r="B19" s="36" t="s">
        <v>290</v>
      </c>
      <c r="C19" s="37" t="s">
        <v>689</v>
      </c>
      <c r="D19" s="38" t="s">
        <v>2487</v>
      </c>
      <c r="E19" s="39"/>
    </row>
    <row r="20" spans="2:5" ht="15" customHeight="1">
      <c r="B20" s="36" t="s">
        <v>281</v>
      </c>
      <c r="C20" s="37" t="s">
        <v>1627</v>
      </c>
      <c r="D20" s="38" t="s">
        <v>2975</v>
      </c>
      <c r="E20" s="39"/>
    </row>
    <row r="21" spans="2:5" ht="15" customHeight="1">
      <c r="B21" s="36"/>
      <c r="C21" s="37"/>
      <c r="D21" s="38"/>
      <c r="E21" s="39"/>
    </row>
    <row r="22" spans="2:5" ht="15" customHeight="1">
      <c r="B22" s="36"/>
      <c r="C22" s="37"/>
      <c r="D22" s="38"/>
      <c r="E22" s="39"/>
    </row>
    <row r="23" spans="2:5" ht="15" customHeight="1">
      <c r="B23" s="36"/>
      <c r="C23" s="37"/>
      <c r="D23" s="38"/>
      <c r="E23" s="39"/>
    </row>
    <row r="24" spans="2:5" ht="15" customHeight="1">
      <c r="B24" s="36"/>
      <c r="C24" s="37"/>
      <c r="D24" s="38"/>
      <c r="E24" s="39"/>
    </row>
    <row r="25" spans="2:5" ht="15" customHeight="1">
      <c r="B25" s="36"/>
      <c r="C25" s="37"/>
      <c r="D25" s="38"/>
      <c r="E25" s="39"/>
    </row>
    <row r="26" spans="2:5" ht="15" customHeight="1">
      <c r="B26" s="36"/>
      <c r="C26" s="37"/>
      <c r="D26" s="38"/>
      <c r="E26" s="39"/>
    </row>
    <row r="27" spans="2:5" ht="15" customHeight="1">
      <c r="B27" s="36"/>
      <c r="C27" s="37"/>
      <c r="D27" s="38"/>
      <c r="E27" s="39"/>
    </row>
    <row r="28" spans="2:5" ht="15" customHeight="1">
      <c r="B28" s="36"/>
      <c r="C28" s="37"/>
      <c r="D28" s="38"/>
      <c r="E28" s="39"/>
    </row>
    <row r="29" spans="2:5" ht="15" customHeight="1">
      <c r="B29" s="36"/>
      <c r="C29" s="37"/>
      <c r="D29" s="38"/>
      <c r="E29" s="39"/>
    </row>
    <row r="30" spans="2:5" ht="15" customHeight="1">
      <c r="B30" s="36"/>
      <c r="C30" s="37"/>
      <c r="D30" s="38"/>
      <c r="E30" s="39"/>
    </row>
    <row r="31" spans="2:5" ht="15" customHeight="1">
      <c r="B31" s="36"/>
      <c r="C31" s="37"/>
      <c r="D31" s="38"/>
      <c r="E31" s="39"/>
    </row>
    <row r="32" spans="2:5" ht="15" customHeight="1">
      <c r="B32" s="36"/>
      <c r="C32" s="37"/>
      <c r="D32" s="38"/>
      <c r="E32" s="39"/>
    </row>
    <row r="33" spans="2:5" ht="15" customHeight="1">
      <c r="B33" s="36"/>
      <c r="C33" s="37"/>
      <c r="D33" s="38"/>
      <c r="E33" s="39"/>
    </row>
    <row r="34" spans="2:5" ht="15" customHeight="1">
      <c r="B34" s="36"/>
      <c r="C34" s="37"/>
      <c r="D34" s="38"/>
      <c r="E34" s="39"/>
    </row>
    <row r="35" spans="2:5" ht="15" customHeight="1">
      <c r="B35" s="36" t="s">
        <v>10</v>
      </c>
      <c r="C35" s="37" t="s">
        <v>60</v>
      </c>
      <c r="D35" s="38" t="s">
        <v>60</v>
      </c>
      <c r="E35" s="39"/>
    </row>
    <row r="36" spans="2:5" ht="15" customHeight="1" thickBot="1">
      <c r="B36" s="36" t="s">
        <v>11</v>
      </c>
      <c r="C36" s="37" t="s">
        <v>61</v>
      </c>
      <c r="D36" s="41" t="s">
        <v>61</v>
      </c>
      <c r="E36" s="80"/>
    </row>
    <row r="37" spans="2:5" ht="16.5" customHeight="1" thickBot="1">
      <c r="B37" s="197" t="s">
        <v>12</v>
      </c>
      <c r="C37" s="207"/>
      <c r="D37" s="198"/>
      <c r="E37" s="13" t="s">
        <v>5</v>
      </c>
    </row>
    <row r="38" spans="2:5" ht="15" customHeight="1">
      <c r="B38" s="208" t="s">
        <v>13</v>
      </c>
      <c r="C38" s="209"/>
      <c r="D38" s="210"/>
      <c r="E38" s="35"/>
    </row>
    <row r="39" spans="2:5" ht="15" customHeight="1">
      <c r="B39" s="180" t="s">
        <v>141</v>
      </c>
      <c r="C39" s="181"/>
      <c r="D39" s="182"/>
      <c r="E39" s="39"/>
    </row>
    <row r="40" spans="2:5" ht="15" customHeight="1">
      <c r="B40" s="180" t="s">
        <v>14</v>
      </c>
      <c r="C40" s="181"/>
      <c r="D40" s="182"/>
      <c r="E40" s="42"/>
    </row>
    <row r="41" spans="2:5" ht="15" customHeight="1">
      <c r="B41" s="180" t="s">
        <v>15</v>
      </c>
      <c r="C41" s="181"/>
      <c r="D41" s="182"/>
      <c r="E41" s="42"/>
    </row>
    <row r="42" spans="2:5" ht="15" customHeight="1">
      <c r="B42" s="188" t="s">
        <v>221</v>
      </c>
      <c r="C42" s="189"/>
      <c r="D42" s="190"/>
      <c r="E42" s="42"/>
    </row>
    <row r="43" spans="2:5" ht="15" customHeight="1">
      <c r="B43" s="219" t="s">
        <v>208</v>
      </c>
      <c r="C43" s="220"/>
      <c r="D43" s="221"/>
      <c r="E43" s="43"/>
    </row>
    <row r="44" spans="2:5" ht="15" customHeight="1" thickBot="1">
      <c r="B44" s="213" t="s">
        <v>206</v>
      </c>
      <c r="C44" s="214"/>
      <c r="D44" s="215"/>
      <c r="E44" s="44"/>
    </row>
    <row r="45" spans="2:5" ht="15" customHeight="1" thickBot="1">
      <c r="B45" s="216" t="s">
        <v>207</v>
      </c>
      <c r="C45" s="217"/>
      <c r="D45" s="218"/>
      <c r="E45" s="45">
        <f>(E38+E40+E41+E42+E44)-(E43*E38)</f>
        <v>0</v>
      </c>
    </row>
    <row r="46" spans="2:5" ht="21" customHeight="1" thickBot="1">
      <c r="B46" s="222" t="s">
        <v>209</v>
      </c>
      <c r="C46" s="223"/>
      <c r="D46" s="223"/>
      <c r="E46" s="18" t="s">
        <v>17</v>
      </c>
    </row>
    <row r="47" spans="2:5" s="48" customFormat="1" ht="15" thickBot="1">
      <c r="B47" s="186"/>
      <c r="C47" s="187"/>
      <c r="D47" s="187"/>
      <c r="E47" s="47"/>
    </row>
    <row r="48" spans="2:5" ht="21.6" thickBot="1">
      <c r="B48" s="176" t="s">
        <v>1305</v>
      </c>
      <c r="C48" s="177"/>
      <c r="D48" s="177"/>
      <c r="E48" s="13" t="s">
        <v>1305</v>
      </c>
    </row>
    <row r="49" spans="2:5" ht="15" customHeight="1" thickBot="1">
      <c r="B49" s="178" t="s">
        <v>18</v>
      </c>
      <c r="C49" s="179"/>
      <c r="D49" s="179"/>
      <c r="E49" s="46"/>
    </row>
    <row r="50" spans="2:5">
      <c r="B50" s="212"/>
      <c r="C50" s="212"/>
      <c r="D50" s="212"/>
    </row>
    <row r="51" spans="2:5">
      <c r="B51" s="212"/>
      <c r="C51" s="212"/>
      <c r="D51" s="212"/>
    </row>
  </sheetData>
  <sheetProtection algorithmName="SHA-512" hashValue="q9R7mY8++j8G/S+B5fjG7qsxSpmrzOmkpeLg0DyzPGBkpN6SlRYOotbmouBME94qQzHAS5rKz0jNEtPjNwdpSw==" saltValue="6wZwmKKg2vTqyDFIUzqgwQ==" spinCount="100000" sheet="1" objects="1" scenarios="1"/>
  <mergeCells count="23">
    <mergeCell ref="C9:D9"/>
    <mergeCell ref="C2:D2"/>
    <mergeCell ref="C3:D3"/>
    <mergeCell ref="E5:E6"/>
    <mergeCell ref="C7:D7"/>
    <mergeCell ref="C8:D8"/>
    <mergeCell ref="C5:D5"/>
    <mergeCell ref="C6:D6"/>
    <mergeCell ref="B43:D43"/>
    <mergeCell ref="B48:D48"/>
    <mergeCell ref="B49:D49"/>
    <mergeCell ref="B37:D37"/>
    <mergeCell ref="B38:D38"/>
    <mergeCell ref="B39:D39"/>
    <mergeCell ref="B40:D40"/>
    <mergeCell ref="B41:D41"/>
    <mergeCell ref="B42:D42"/>
    <mergeCell ref="B46:D46"/>
    <mergeCell ref="B50:D50"/>
    <mergeCell ref="B51:D51"/>
    <mergeCell ref="B44:D44"/>
    <mergeCell ref="B45:D45"/>
    <mergeCell ref="B47:D47"/>
  </mergeCells>
  <hyperlinks>
    <hyperlink ref="B1" location="'1. Index'!A1" display="Go To Index" xr:uid="{91B8BD18-E2A1-41F3-ACCA-95337B612599}"/>
    <hyperlink ref="E1" location="'4. Database'!A1" display="Go To Database" xr:uid="{633A2ABC-5129-4565-A1C5-CA84B5E79C40}"/>
  </hyperlinks>
  <pageMargins left="0.7" right="0.7" top="0.75" bottom="0.75" header="0.3" footer="0.3"/>
  <pageSetup scale="80" orientation="landscape" r:id="rId1"/>
  <headerFooter>
    <oddFooter>&amp;R_x000D_&amp;1#&amp;"Calibri"&amp;10&amp;K000000 Confidential</oddFooter>
  </headerFooter>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0-000000000000}">
  <sheetPr codeName="Sheet39">
    <pageSetUpPr fitToPage="1"/>
  </sheetPr>
  <dimension ref="B1:E51"/>
  <sheetViews>
    <sheetView topLeftCell="A15" zoomScale="70" zoomScaleNormal="70" workbookViewId="0">
      <selection activeCell="A48" sqref="A48:XFD49"/>
    </sheetView>
  </sheetViews>
  <sheetFormatPr defaultColWidth="9.21875" defaultRowHeight="14.4"/>
  <cols>
    <col min="1" max="1" width="2.77734375" style="20" customWidth="1"/>
    <col min="2" max="4" width="40.5546875" style="20" customWidth="1"/>
    <col min="5" max="5" width="54.21875" style="20" customWidth="1"/>
    <col min="6" max="16384" width="9.21875" style="20"/>
  </cols>
  <sheetData>
    <row r="1" spans="2:5" ht="15" thickBot="1">
      <c r="B1" s="19" t="s">
        <v>152</v>
      </c>
      <c r="C1" s="20">
        <v>129</v>
      </c>
      <c r="E1" s="11" t="s">
        <v>1275</v>
      </c>
    </row>
    <row r="2" spans="2:5">
      <c r="B2" s="21" t="s">
        <v>0</v>
      </c>
      <c r="C2" s="194" t="str">
        <f>VLOOKUP(C3,'1. Index'!$B$7:$C$212,2,0)</f>
        <v>Special purpose machinery</v>
      </c>
      <c r="D2" s="194"/>
    </row>
    <row r="3" spans="2:5" ht="15" thickBot="1">
      <c r="B3" s="22" t="s">
        <v>1</v>
      </c>
      <c r="C3" s="193" t="str">
        <f>LEFT(C5,10)</f>
        <v>15.01.11.6</v>
      </c>
      <c r="D3" s="194"/>
    </row>
    <row r="4" spans="2:5" ht="15" thickBot="1">
      <c r="B4" s="23"/>
    </row>
    <row r="5" spans="2:5" ht="15" customHeight="1">
      <c r="B5" s="24" t="s">
        <v>2</v>
      </c>
      <c r="C5" s="203" t="str" cm="1">
        <f t="array" ref="C5">INDEX('1. Index'!$B$8:$E$212,C1,1)</f>
        <v>15.01.11.6.01.240</v>
      </c>
      <c r="D5" s="204"/>
      <c r="E5" s="195" t="s">
        <v>3</v>
      </c>
    </row>
    <row r="6" spans="2:5" ht="15" customHeight="1" thickBot="1">
      <c r="B6" s="25" t="s">
        <v>4</v>
      </c>
      <c r="C6" s="205" t="str" cm="1">
        <f t="array" ref="C6">INDEX('1. Index'!$B$8:$E$212,C1,2)</f>
        <v>Tracked tractor (crawler dozer) - Caterpillar (USA) - D6 XE</v>
      </c>
      <c r="D6" s="206"/>
      <c r="E6" s="196"/>
    </row>
    <row r="7" spans="2:5" ht="16.5" customHeight="1" thickBot="1">
      <c r="B7" s="26"/>
      <c r="C7" s="197" t="s">
        <v>24</v>
      </c>
      <c r="D7" s="198"/>
      <c r="E7" s="13" t="s">
        <v>5</v>
      </c>
    </row>
    <row r="8" spans="2:5">
      <c r="B8" s="27" t="s">
        <v>6</v>
      </c>
      <c r="C8" s="199" t="str" cm="1">
        <f t="array" ref="C8">INDEX('1. Index'!$B$8:$E$212,C1,3)</f>
        <v>Caterpillar (USA)</v>
      </c>
      <c r="D8" s="200"/>
      <c r="E8" s="28"/>
    </row>
    <row r="9" spans="2:5" ht="15" thickBot="1">
      <c r="B9" s="29" t="s">
        <v>7</v>
      </c>
      <c r="C9" s="201" t="str" cm="1">
        <f t="array" ref="C9">INDEX('1. Index'!$B$8:$E$212,C1,4)</f>
        <v>D6 XE</v>
      </c>
      <c r="D9" s="202"/>
      <c r="E9" s="30"/>
    </row>
    <row r="10" spans="2:5" ht="18" customHeight="1" thickBot="1">
      <c r="B10" s="31"/>
      <c r="C10" s="32" t="s">
        <v>8</v>
      </c>
      <c r="D10" s="32" t="s">
        <v>9</v>
      </c>
      <c r="E10" s="13" t="s">
        <v>5</v>
      </c>
    </row>
    <row r="11" spans="2:5" ht="15" customHeight="1">
      <c r="B11" s="33" t="s">
        <v>494</v>
      </c>
      <c r="C11" s="66" t="s">
        <v>1620</v>
      </c>
      <c r="D11" s="67" t="s">
        <v>2967</v>
      </c>
      <c r="E11" s="35"/>
    </row>
    <row r="12" spans="2:5" ht="15" customHeight="1">
      <c r="B12" s="36" t="s">
        <v>495</v>
      </c>
      <c r="C12" s="37" t="s">
        <v>1621</v>
      </c>
      <c r="D12" s="38" t="s">
        <v>2968</v>
      </c>
      <c r="E12" s="39"/>
    </row>
    <row r="13" spans="2:5" ht="15" customHeight="1">
      <c r="B13" s="36" t="s">
        <v>496</v>
      </c>
      <c r="C13" s="37" t="s">
        <v>1622</v>
      </c>
      <c r="D13" s="38" t="s">
        <v>2969</v>
      </c>
      <c r="E13" s="39"/>
    </row>
    <row r="14" spans="2:5" ht="15" customHeight="1">
      <c r="B14" s="36" t="s">
        <v>497</v>
      </c>
      <c r="C14" s="37" t="s">
        <v>1623</v>
      </c>
      <c r="D14" s="38" t="s">
        <v>2970</v>
      </c>
      <c r="E14" s="39"/>
    </row>
    <row r="15" spans="2:5" ht="15" customHeight="1">
      <c r="B15" s="36" t="s">
        <v>498</v>
      </c>
      <c r="C15" s="37" t="s">
        <v>812</v>
      </c>
      <c r="D15" s="38" t="s">
        <v>2971</v>
      </c>
      <c r="E15" s="39"/>
    </row>
    <row r="16" spans="2:5" ht="15" customHeight="1">
      <c r="B16" s="36" t="s">
        <v>1381</v>
      </c>
      <c r="C16" s="37" t="s">
        <v>1624</v>
      </c>
      <c r="D16" s="38" t="s">
        <v>2972</v>
      </c>
      <c r="E16" s="39"/>
    </row>
    <row r="17" spans="2:5" ht="15" customHeight="1">
      <c r="B17" s="36" t="s">
        <v>287</v>
      </c>
      <c r="C17" s="37" t="s">
        <v>1625</v>
      </c>
      <c r="D17" s="38" t="s">
        <v>2973</v>
      </c>
      <c r="E17" s="39"/>
    </row>
    <row r="18" spans="2:5" ht="15" customHeight="1">
      <c r="B18" s="36" t="s">
        <v>288</v>
      </c>
      <c r="C18" s="37" t="s">
        <v>1626</v>
      </c>
      <c r="D18" s="38" t="s">
        <v>2974</v>
      </c>
      <c r="E18" s="39"/>
    </row>
    <row r="19" spans="2:5" ht="15" customHeight="1">
      <c r="B19" s="36" t="s">
        <v>290</v>
      </c>
      <c r="C19" s="37" t="s">
        <v>689</v>
      </c>
      <c r="D19" s="38" t="s">
        <v>2487</v>
      </c>
      <c r="E19" s="39"/>
    </row>
    <row r="20" spans="2:5" ht="15" customHeight="1">
      <c r="B20" s="36" t="s">
        <v>281</v>
      </c>
      <c r="C20" s="37" t="s">
        <v>1627</v>
      </c>
      <c r="D20" s="38" t="s">
        <v>2975</v>
      </c>
      <c r="E20" s="39"/>
    </row>
    <row r="21" spans="2:5" ht="15" customHeight="1">
      <c r="B21" s="36"/>
      <c r="C21" s="37"/>
      <c r="D21" s="38"/>
      <c r="E21" s="39"/>
    </row>
    <row r="22" spans="2:5" ht="15" customHeight="1">
      <c r="B22" s="36"/>
      <c r="C22" s="37"/>
      <c r="D22" s="38"/>
      <c r="E22" s="39"/>
    </row>
    <row r="23" spans="2:5" ht="15" customHeight="1">
      <c r="B23" s="36"/>
      <c r="C23" s="37"/>
      <c r="D23" s="38"/>
      <c r="E23" s="39"/>
    </row>
    <row r="24" spans="2:5" ht="15" customHeight="1">
      <c r="B24" s="36"/>
      <c r="C24" s="37"/>
      <c r="D24" s="38"/>
      <c r="E24" s="39"/>
    </row>
    <row r="25" spans="2:5" ht="15" customHeight="1">
      <c r="B25" s="36"/>
      <c r="C25" s="37"/>
      <c r="D25" s="38"/>
      <c r="E25" s="39"/>
    </row>
    <row r="26" spans="2:5" ht="15" customHeight="1">
      <c r="B26" s="36"/>
      <c r="C26" s="37"/>
      <c r="D26" s="38"/>
      <c r="E26" s="39"/>
    </row>
    <row r="27" spans="2:5" ht="15" customHeight="1">
      <c r="B27" s="36"/>
      <c r="C27" s="37"/>
      <c r="D27" s="38"/>
      <c r="E27" s="39"/>
    </row>
    <row r="28" spans="2:5" ht="15" customHeight="1">
      <c r="B28" s="36"/>
      <c r="C28" s="37"/>
      <c r="D28" s="38"/>
      <c r="E28" s="39"/>
    </row>
    <row r="29" spans="2:5" ht="15" customHeight="1">
      <c r="B29" s="36"/>
      <c r="C29" s="37"/>
      <c r="D29" s="38"/>
      <c r="E29" s="39"/>
    </row>
    <row r="30" spans="2:5" ht="15" customHeight="1">
      <c r="B30" s="36"/>
      <c r="C30" s="37"/>
      <c r="D30" s="38"/>
      <c r="E30" s="39"/>
    </row>
    <row r="31" spans="2:5" ht="15" customHeight="1">
      <c r="B31" s="36"/>
      <c r="C31" s="37"/>
      <c r="D31" s="38"/>
      <c r="E31" s="39"/>
    </row>
    <row r="32" spans="2:5" ht="15" customHeight="1">
      <c r="B32" s="36"/>
      <c r="C32" s="37"/>
      <c r="D32" s="38"/>
      <c r="E32" s="39"/>
    </row>
    <row r="33" spans="2:5" ht="15" customHeight="1">
      <c r="B33" s="36"/>
      <c r="C33" s="37"/>
      <c r="D33" s="38"/>
      <c r="E33" s="39"/>
    </row>
    <row r="34" spans="2:5" ht="15" customHeight="1">
      <c r="B34" s="36" t="s">
        <v>279</v>
      </c>
      <c r="C34" s="37" t="s">
        <v>1628</v>
      </c>
      <c r="D34" s="38" t="s">
        <v>1629</v>
      </c>
      <c r="E34" s="39"/>
    </row>
    <row r="35" spans="2:5" ht="15" customHeight="1">
      <c r="B35" s="36" t="s">
        <v>10</v>
      </c>
      <c r="C35" s="37" t="s">
        <v>60</v>
      </c>
      <c r="D35" s="38" t="s">
        <v>60</v>
      </c>
      <c r="E35" s="39"/>
    </row>
    <row r="36" spans="2:5" ht="15" customHeight="1" thickBot="1">
      <c r="B36" s="36" t="s">
        <v>11</v>
      </c>
      <c r="C36" s="37" t="s">
        <v>61</v>
      </c>
      <c r="D36" s="41" t="s">
        <v>61</v>
      </c>
      <c r="E36" s="80"/>
    </row>
    <row r="37" spans="2:5" ht="16.5" customHeight="1" thickBot="1">
      <c r="B37" s="197" t="s">
        <v>12</v>
      </c>
      <c r="C37" s="207"/>
      <c r="D37" s="198"/>
      <c r="E37" s="13" t="s">
        <v>5</v>
      </c>
    </row>
    <row r="38" spans="2:5" ht="15" customHeight="1">
      <c r="B38" s="208" t="s">
        <v>13</v>
      </c>
      <c r="C38" s="209"/>
      <c r="D38" s="210"/>
      <c r="E38" s="35"/>
    </row>
    <row r="39" spans="2:5" ht="15" customHeight="1">
      <c r="B39" s="180" t="s">
        <v>141</v>
      </c>
      <c r="C39" s="181"/>
      <c r="D39" s="182"/>
      <c r="E39" s="39"/>
    </row>
    <row r="40" spans="2:5" ht="15" customHeight="1">
      <c r="B40" s="180" t="s">
        <v>14</v>
      </c>
      <c r="C40" s="181"/>
      <c r="D40" s="182"/>
      <c r="E40" s="42"/>
    </row>
    <row r="41" spans="2:5" ht="15" customHeight="1">
      <c r="B41" s="180" t="s">
        <v>15</v>
      </c>
      <c r="C41" s="181"/>
      <c r="D41" s="182"/>
      <c r="E41" s="42"/>
    </row>
    <row r="42" spans="2:5" ht="15" customHeight="1">
      <c r="B42" s="188" t="s">
        <v>221</v>
      </c>
      <c r="C42" s="189"/>
      <c r="D42" s="190"/>
      <c r="E42" s="42"/>
    </row>
    <row r="43" spans="2:5" ht="15" customHeight="1">
      <c r="B43" s="219" t="s">
        <v>208</v>
      </c>
      <c r="C43" s="220"/>
      <c r="D43" s="221"/>
      <c r="E43" s="43"/>
    </row>
    <row r="44" spans="2:5" ht="15" customHeight="1" thickBot="1">
      <c r="B44" s="213" t="s">
        <v>206</v>
      </c>
      <c r="C44" s="214"/>
      <c r="D44" s="215"/>
      <c r="E44" s="44"/>
    </row>
    <row r="45" spans="2:5" ht="15" customHeight="1" thickBot="1">
      <c r="B45" s="216" t="s">
        <v>207</v>
      </c>
      <c r="C45" s="217"/>
      <c r="D45" s="218"/>
      <c r="E45" s="45">
        <f>(E38+E40+E41+E42+E44)-(E43*E38)</f>
        <v>0</v>
      </c>
    </row>
    <row r="46" spans="2:5" ht="21" customHeight="1" thickBot="1">
      <c r="B46" s="222" t="s">
        <v>209</v>
      </c>
      <c r="C46" s="223"/>
      <c r="D46" s="223"/>
      <c r="E46" s="18" t="s">
        <v>17</v>
      </c>
    </row>
    <row r="47" spans="2:5" s="48" customFormat="1" ht="15" thickBot="1">
      <c r="B47" s="186" t="s">
        <v>2976</v>
      </c>
      <c r="C47" s="187"/>
      <c r="D47" s="187"/>
      <c r="E47" s="47"/>
    </row>
    <row r="48" spans="2:5" ht="21.6" thickBot="1">
      <c r="B48" s="176" t="s">
        <v>1305</v>
      </c>
      <c r="C48" s="177"/>
      <c r="D48" s="177"/>
      <c r="E48" s="13" t="s">
        <v>1305</v>
      </c>
    </row>
    <row r="49" spans="2:5" ht="15" customHeight="1" thickBot="1">
      <c r="B49" s="178" t="s">
        <v>18</v>
      </c>
      <c r="C49" s="179"/>
      <c r="D49" s="179"/>
      <c r="E49" s="46"/>
    </row>
    <row r="50" spans="2:5">
      <c r="B50" s="212"/>
      <c r="C50" s="212"/>
      <c r="D50" s="212"/>
    </row>
    <row r="51" spans="2:5">
      <c r="B51" s="212"/>
      <c r="C51" s="212"/>
      <c r="D51" s="212"/>
    </row>
  </sheetData>
  <sheetProtection algorithmName="SHA-512" hashValue="SnHQdBPGIKNbE58RgqNDD1yPU4VMaSkvOR9RRlJiMp6ifA+Wl74zY9ZSed/FDa4/Y83qI0z7un0rRd0854SeMQ==" saltValue="RKIOEIF40gh9zWWO2Sg2Cg==" spinCount="100000" sheet="1" objects="1" scenarios="1"/>
  <mergeCells count="23">
    <mergeCell ref="C9:D9"/>
    <mergeCell ref="C2:D2"/>
    <mergeCell ref="C3:D3"/>
    <mergeCell ref="E5:E6"/>
    <mergeCell ref="C7:D7"/>
    <mergeCell ref="C8:D8"/>
    <mergeCell ref="C5:D5"/>
    <mergeCell ref="C6:D6"/>
    <mergeCell ref="B43:D43"/>
    <mergeCell ref="B48:D48"/>
    <mergeCell ref="B49:D49"/>
    <mergeCell ref="B37:D37"/>
    <mergeCell ref="B38:D38"/>
    <mergeCell ref="B39:D39"/>
    <mergeCell ref="B40:D40"/>
    <mergeCell ref="B41:D41"/>
    <mergeCell ref="B42:D42"/>
    <mergeCell ref="B46:D46"/>
    <mergeCell ref="B50:D50"/>
    <mergeCell ref="B51:D51"/>
    <mergeCell ref="B44:D44"/>
    <mergeCell ref="B45:D45"/>
    <mergeCell ref="B47:D47"/>
  </mergeCells>
  <hyperlinks>
    <hyperlink ref="B1" location="'1. Index'!A1" display="Go To Index" xr:uid="{E0A1B873-2CC8-4DD4-BBCC-6B7EFA3A34DE}"/>
    <hyperlink ref="E1" location="'4. Database'!A1" display="Go To Database" xr:uid="{5181B365-58D3-48D9-8052-B2D38E4BE210}"/>
  </hyperlinks>
  <pageMargins left="0.7" right="0.7" top="0.75" bottom="0.75" header="0.3" footer="0.3"/>
  <pageSetup scale="80" orientation="landscape" r:id="rId1"/>
  <headerFooter>
    <oddFooter>&amp;R_x000D_&amp;1#&amp;"Calibri"&amp;10&amp;K000000 Confidential</oddFooter>
  </headerFooter>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0-000000000000}">
  <sheetPr codeName="Sheet183">
    <pageSetUpPr fitToPage="1"/>
  </sheetPr>
  <dimension ref="B1:E51"/>
  <sheetViews>
    <sheetView zoomScale="70" zoomScaleNormal="70" workbookViewId="0">
      <selection activeCell="A48" sqref="A48:XFD49"/>
    </sheetView>
  </sheetViews>
  <sheetFormatPr defaultColWidth="9.21875" defaultRowHeight="14.4"/>
  <cols>
    <col min="1" max="1" width="2.77734375" style="20" customWidth="1"/>
    <col min="2" max="4" width="40.5546875" style="20" customWidth="1"/>
    <col min="5" max="5" width="54.21875" style="20" customWidth="1"/>
    <col min="6" max="16384" width="9.21875" style="20"/>
  </cols>
  <sheetData>
    <row r="1" spans="2:5" ht="15" thickBot="1">
      <c r="B1" s="19" t="s">
        <v>152</v>
      </c>
      <c r="C1" s="20">
        <v>130</v>
      </c>
      <c r="E1" s="11" t="s">
        <v>1275</v>
      </c>
    </row>
    <row r="2" spans="2:5">
      <c r="B2" s="21" t="s">
        <v>0</v>
      </c>
      <c r="C2" s="194" t="str">
        <f>VLOOKUP(C3,'1. Index'!$B$7:$C$212,2,0)</f>
        <v>Special purpose machinery</v>
      </c>
      <c r="D2" s="194"/>
      <c r="E2" s="1"/>
    </row>
    <row r="3" spans="2:5" ht="15" thickBot="1">
      <c r="B3" s="22" t="s">
        <v>1</v>
      </c>
      <c r="C3" s="193" t="str">
        <f>LEFT(C5,10)</f>
        <v>15.01.11.6</v>
      </c>
      <c r="D3" s="194"/>
    </row>
    <row r="4" spans="2:5" ht="15" thickBot="1">
      <c r="B4" s="23"/>
    </row>
    <row r="5" spans="2:5" ht="15" customHeight="1">
      <c r="B5" s="24" t="s">
        <v>2</v>
      </c>
      <c r="C5" s="203" t="str" cm="1">
        <f t="array" ref="C5">INDEX('1. Index'!$B$8:$E$212,C1,1)</f>
        <v>15.01.11.6.01.260</v>
      </c>
      <c r="D5" s="204"/>
      <c r="E5" s="195" t="s">
        <v>3</v>
      </c>
    </row>
    <row r="6" spans="2:5" ht="15" customHeight="1" thickBot="1">
      <c r="B6" s="25" t="s">
        <v>4</v>
      </c>
      <c r="C6" s="205" t="str" cm="1">
        <f t="array" ref="C6">INDEX('1. Index'!$B$8:$E$212,C1,2)</f>
        <v>Tracked tractor (crawler dozer) - Caterpillar (USA) - D6</v>
      </c>
      <c r="D6" s="206"/>
      <c r="E6" s="196"/>
    </row>
    <row r="7" spans="2:5" ht="16.5" customHeight="1" thickBot="1">
      <c r="B7" s="59"/>
      <c r="C7" s="207" t="s">
        <v>24</v>
      </c>
      <c r="D7" s="198"/>
      <c r="E7" s="13" t="s">
        <v>5</v>
      </c>
    </row>
    <row r="8" spans="2:5">
      <c r="B8" s="60" t="s">
        <v>6</v>
      </c>
      <c r="C8" s="231" t="str" cm="1">
        <f t="array" ref="C8">INDEX('1. Index'!$B$8:$E$212,C1,3)</f>
        <v>Caterpillar (USA)</v>
      </c>
      <c r="D8" s="232"/>
      <c r="E8" s="28"/>
    </row>
    <row r="9" spans="2:5" ht="15" thickBot="1">
      <c r="B9" s="61" t="s">
        <v>7</v>
      </c>
      <c r="C9" s="229" t="str" cm="1">
        <f t="array" ref="C9">INDEX('1. Index'!$B$8:$E$212,C1,4)</f>
        <v>D6 XE</v>
      </c>
      <c r="D9" s="230"/>
      <c r="E9" s="30"/>
    </row>
    <row r="10" spans="2:5" ht="18" customHeight="1" thickBot="1">
      <c r="B10" s="31"/>
      <c r="C10" s="32" t="s">
        <v>8</v>
      </c>
      <c r="D10" s="32" t="s">
        <v>9</v>
      </c>
      <c r="E10" s="13" t="s">
        <v>5</v>
      </c>
    </row>
    <row r="11" spans="2:5" ht="15" customHeight="1">
      <c r="B11" s="33" t="s">
        <v>500</v>
      </c>
      <c r="C11" s="66" t="s">
        <v>1630</v>
      </c>
      <c r="D11" s="67" t="s">
        <v>2977</v>
      </c>
      <c r="E11" s="35"/>
    </row>
    <row r="12" spans="2:5" ht="15" customHeight="1">
      <c r="B12" s="36" t="s">
        <v>501</v>
      </c>
      <c r="C12" s="37" t="s">
        <v>1631</v>
      </c>
      <c r="D12" s="38" t="s">
        <v>2978</v>
      </c>
      <c r="E12" s="39"/>
    </row>
    <row r="13" spans="2:5" ht="15" customHeight="1">
      <c r="B13" s="36" t="s">
        <v>502</v>
      </c>
      <c r="C13" s="37" t="s">
        <v>1632</v>
      </c>
      <c r="D13" s="38" t="s">
        <v>2979</v>
      </c>
      <c r="E13" s="39"/>
    </row>
    <row r="14" spans="2:5" ht="15" customHeight="1">
      <c r="B14" s="36" t="s">
        <v>503</v>
      </c>
      <c r="C14" s="37" t="s">
        <v>216</v>
      </c>
      <c r="D14" s="38" t="s">
        <v>1882</v>
      </c>
      <c r="E14" s="39"/>
    </row>
    <row r="15" spans="2:5" ht="15" customHeight="1">
      <c r="B15" s="36" t="s">
        <v>504</v>
      </c>
      <c r="C15" s="37" t="s">
        <v>216</v>
      </c>
      <c r="D15" s="38" t="s">
        <v>1882</v>
      </c>
      <c r="E15" s="39"/>
    </row>
    <row r="16" spans="2:5" ht="15" customHeight="1">
      <c r="B16" s="36" t="s">
        <v>505</v>
      </c>
      <c r="C16" s="37" t="s">
        <v>1633</v>
      </c>
      <c r="D16" s="38" t="s">
        <v>2980</v>
      </c>
      <c r="E16" s="39"/>
    </row>
    <row r="17" spans="2:5" ht="15" customHeight="1">
      <c r="B17" s="36" t="s">
        <v>281</v>
      </c>
      <c r="C17" s="37" t="s">
        <v>1634</v>
      </c>
      <c r="D17" s="38" t="s">
        <v>2981</v>
      </c>
      <c r="E17" s="39"/>
    </row>
    <row r="18" spans="2:5" ht="15" customHeight="1">
      <c r="B18" s="36"/>
      <c r="C18" s="37"/>
      <c r="D18" s="38"/>
      <c r="E18" s="39"/>
    </row>
    <row r="19" spans="2:5" ht="15" customHeight="1">
      <c r="B19" s="36"/>
      <c r="C19" s="37"/>
      <c r="D19" s="38"/>
      <c r="E19" s="39"/>
    </row>
    <row r="20" spans="2:5" ht="15" customHeight="1">
      <c r="B20" s="36"/>
      <c r="C20" s="37"/>
      <c r="D20" s="38"/>
      <c r="E20" s="39"/>
    </row>
    <row r="21" spans="2:5" ht="15" customHeight="1">
      <c r="B21" s="36"/>
      <c r="C21" s="37"/>
      <c r="D21" s="38"/>
      <c r="E21" s="39"/>
    </row>
    <row r="22" spans="2:5" ht="15" customHeight="1">
      <c r="B22" s="36"/>
      <c r="C22" s="37"/>
      <c r="D22" s="38"/>
      <c r="E22" s="39"/>
    </row>
    <row r="23" spans="2:5" ht="15" customHeight="1">
      <c r="B23" s="36"/>
      <c r="C23" s="37"/>
      <c r="D23" s="38"/>
      <c r="E23" s="39"/>
    </row>
    <row r="24" spans="2:5" ht="15" customHeight="1">
      <c r="B24" s="36"/>
      <c r="C24" s="37"/>
      <c r="D24" s="38"/>
      <c r="E24" s="39"/>
    </row>
    <row r="25" spans="2:5" ht="15" customHeight="1">
      <c r="B25" s="36"/>
      <c r="C25" s="37"/>
      <c r="D25" s="38"/>
      <c r="E25" s="39"/>
    </row>
    <row r="26" spans="2:5" ht="15" customHeight="1">
      <c r="B26" s="36"/>
      <c r="C26" s="37"/>
      <c r="D26" s="38"/>
      <c r="E26" s="39"/>
    </row>
    <row r="27" spans="2:5" ht="15" customHeight="1">
      <c r="B27" s="36"/>
      <c r="C27" s="37"/>
      <c r="D27" s="38"/>
      <c r="E27" s="39"/>
    </row>
    <row r="28" spans="2:5" ht="15" customHeight="1">
      <c r="B28" s="36"/>
      <c r="C28" s="37"/>
      <c r="D28" s="38"/>
      <c r="E28" s="39"/>
    </row>
    <row r="29" spans="2:5" ht="15" customHeight="1">
      <c r="B29" s="36"/>
      <c r="C29" s="37"/>
      <c r="D29" s="38"/>
      <c r="E29" s="39"/>
    </row>
    <row r="30" spans="2:5" ht="15" customHeight="1">
      <c r="B30" s="36"/>
      <c r="C30" s="37"/>
      <c r="D30" s="38"/>
      <c r="E30" s="39"/>
    </row>
    <row r="31" spans="2:5" ht="15" customHeight="1">
      <c r="B31" s="36"/>
      <c r="C31" s="37"/>
      <c r="D31" s="38"/>
      <c r="E31" s="39"/>
    </row>
    <row r="32" spans="2:5" ht="15" customHeight="1">
      <c r="B32" s="36"/>
      <c r="C32" s="37"/>
      <c r="D32" s="38"/>
      <c r="E32" s="39"/>
    </row>
    <row r="33" spans="2:5" ht="15" customHeight="1">
      <c r="B33" s="36"/>
      <c r="C33" s="37"/>
      <c r="D33" s="38"/>
      <c r="E33" s="39"/>
    </row>
    <row r="34" spans="2:5" ht="15" customHeight="1">
      <c r="B34" s="36"/>
      <c r="C34" s="37"/>
      <c r="D34" s="38"/>
      <c r="E34" s="39"/>
    </row>
    <row r="35" spans="2:5" ht="15" customHeight="1">
      <c r="B35" s="36" t="s">
        <v>10</v>
      </c>
      <c r="C35" s="37" t="s">
        <v>60</v>
      </c>
      <c r="D35" s="38" t="s">
        <v>60</v>
      </c>
      <c r="E35" s="39"/>
    </row>
    <row r="36" spans="2:5" ht="15" customHeight="1" thickBot="1">
      <c r="B36" s="36" t="s">
        <v>11</v>
      </c>
      <c r="C36" s="37" t="s">
        <v>61</v>
      </c>
      <c r="D36" s="41" t="s">
        <v>61</v>
      </c>
      <c r="E36" s="80"/>
    </row>
    <row r="37" spans="2:5" ht="16.5" customHeight="1" thickBot="1">
      <c r="B37" s="197" t="s">
        <v>12</v>
      </c>
      <c r="C37" s="207"/>
      <c r="D37" s="198"/>
      <c r="E37" s="13" t="s">
        <v>5</v>
      </c>
    </row>
    <row r="38" spans="2:5" ht="15" customHeight="1">
      <c r="B38" s="208" t="s">
        <v>13</v>
      </c>
      <c r="C38" s="209"/>
      <c r="D38" s="210"/>
      <c r="E38" s="35"/>
    </row>
    <row r="39" spans="2:5" ht="15" customHeight="1">
      <c r="B39" s="180" t="s">
        <v>141</v>
      </c>
      <c r="C39" s="181"/>
      <c r="D39" s="182"/>
      <c r="E39" s="39"/>
    </row>
    <row r="40" spans="2:5" ht="15" customHeight="1">
      <c r="B40" s="180" t="s">
        <v>14</v>
      </c>
      <c r="C40" s="181"/>
      <c r="D40" s="182"/>
      <c r="E40" s="42"/>
    </row>
    <row r="41" spans="2:5" ht="15" customHeight="1">
      <c r="B41" s="180" t="s">
        <v>15</v>
      </c>
      <c r="C41" s="181"/>
      <c r="D41" s="182"/>
      <c r="E41" s="42"/>
    </row>
    <row r="42" spans="2:5" ht="15" customHeight="1">
      <c r="B42" s="188" t="s">
        <v>221</v>
      </c>
      <c r="C42" s="189"/>
      <c r="D42" s="190"/>
      <c r="E42" s="42"/>
    </row>
    <row r="43" spans="2:5" ht="15" customHeight="1">
      <c r="B43" s="219" t="s">
        <v>208</v>
      </c>
      <c r="C43" s="220"/>
      <c r="D43" s="221"/>
      <c r="E43" s="43"/>
    </row>
    <row r="44" spans="2:5" ht="15" customHeight="1" thickBot="1">
      <c r="B44" s="213" t="s">
        <v>206</v>
      </c>
      <c r="C44" s="214"/>
      <c r="D44" s="215"/>
      <c r="E44" s="44"/>
    </row>
    <row r="45" spans="2:5" ht="15" customHeight="1" thickBot="1">
      <c r="B45" s="216" t="s">
        <v>207</v>
      </c>
      <c r="C45" s="217"/>
      <c r="D45" s="218"/>
      <c r="E45" s="45">
        <f>(E38+E40+E41+E42+E44)-(E43*E38)</f>
        <v>0</v>
      </c>
    </row>
    <row r="46" spans="2:5" ht="21" customHeight="1" thickBot="1">
      <c r="B46" s="222" t="s">
        <v>209</v>
      </c>
      <c r="C46" s="223"/>
      <c r="D46" s="223"/>
      <c r="E46" s="18" t="s">
        <v>17</v>
      </c>
    </row>
    <row r="47" spans="2:5" s="48" customFormat="1" ht="15" thickBot="1">
      <c r="B47" s="186"/>
      <c r="C47" s="187"/>
      <c r="D47" s="187"/>
      <c r="E47" s="47"/>
    </row>
    <row r="48" spans="2:5" ht="21.6" thickBot="1">
      <c r="B48" s="176" t="s">
        <v>1305</v>
      </c>
      <c r="C48" s="177"/>
      <c r="D48" s="177"/>
      <c r="E48" s="13" t="s">
        <v>1305</v>
      </c>
    </row>
    <row r="49" spans="2:5" ht="15" customHeight="1" thickBot="1">
      <c r="B49" s="178" t="s">
        <v>18</v>
      </c>
      <c r="C49" s="179"/>
      <c r="D49" s="179"/>
      <c r="E49" s="46"/>
    </row>
    <row r="50" spans="2:5">
      <c r="B50" s="212"/>
      <c r="C50" s="212"/>
      <c r="D50" s="212"/>
    </row>
    <row r="51" spans="2:5">
      <c r="B51" s="212"/>
      <c r="C51" s="212"/>
      <c r="D51" s="212"/>
    </row>
  </sheetData>
  <sheetProtection algorithmName="SHA-512" hashValue="e6Fab6bID6crwOTsLVbBNErQN0QczA6tqj6GsXvAFGG2ZWGK6YIdwniaznfW5PWuJ0lqcQIswi86/dJ6XvPi4g==" saltValue="+N3OTtYY3QXmyJOVSkIhsQ==" spinCount="100000" sheet="1" objects="1" scenarios="1"/>
  <mergeCells count="23">
    <mergeCell ref="B41:D41"/>
    <mergeCell ref="C9:D9"/>
    <mergeCell ref="B37:D37"/>
    <mergeCell ref="B38:D38"/>
    <mergeCell ref="B39:D39"/>
    <mergeCell ref="B40:D40"/>
    <mergeCell ref="C2:D2"/>
    <mergeCell ref="C3:D3"/>
    <mergeCell ref="E5:E6"/>
    <mergeCell ref="C7:D7"/>
    <mergeCell ref="C8:D8"/>
    <mergeCell ref="C5:D5"/>
    <mergeCell ref="C6:D6"/>
    <mergeCell ref="B43:D43"/>
    <mergeCell ref="B46:D46"/>
    <mergeCell ref="B48:D48"/>
    <mergeCell ref="B49:D49"/>
    <mergeCell ref="B42:D42"/>
    <mergeCell ref="B50:D50"/>
    <mergeCell ref="B51:D51"/>
    <mergeCell ref="B44:D44"/>
    <mergeCell ref="B45:D45"/>
    <mergeCell ref="B47:D47"/>
  </mergeCells>
  <hyperlinks>
    <hyperlink ref="B1" location="'1. Index'!A1" display="Go To Index" xr:uid="{3789AFD4-927E-406E-9231-14F10E1DABE3}"/>
    <hyperlink ref="E1" location="'4. Database'!A1" display="Go To Database" xr:uid="{FC461096-5B5A-4672-998B-4E498AAFF0AE}"/>
  </hyperlinks>
  <pageMargins left="0.7" right="0.7" top="0.75" bottom="0.75" header="0.3" footer="0.3"/>
  <pageSetup scale="80" orientation="landscape" r:id="rId1"/>
  <headerFooter>
    <oddFooter>&amp;R_x000D_&amp;1#&amp;"Calibri"&amp;10&amp;K000000 Confidential</oddFooter>
  </headerFooter>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0-000000000000}">
  <sheetPr codeName="Sheet40">
    <pageSetUpPr fitToPage="1"/>
  </sheetPr>
  <dimension ref="B1:E51"/>
  <sheetViews>
    <sheetView zoomScale="70" zoomScaleNormal="70" workbookViewId="0">
      <selection activeCell="A48" sqref="A48:XFD49"/>
    </sheetView>
  </sheetViews>
  <sheetFormatPr defaultColWidth="9.21875" defaultRowHeight="14.4"/>
  <cols>
    <col min="1" max="1" width="2.77734375" style="20" customWidth="1"/>
    <col min="2" max="4" width="40.5546875" style="20" customWidth="1"/>
    <col min="5" max="5" width="54.21875" style="20" customWidth="1"/>
    <col min="6" max="16384" width="9.21875" style="20"/>
  </cols>
  <sheetData>
    <row r="1" spans="2:5" ht="15" thickBot="1">
      <c r="B1" s="19" t="s">
        <v>152</v>
      </c>
      <c r="C1" s="20">
        <v>131</v>
      </c>
      <c r="E1" s="11" t="s">
        <v>1275</v>
      </c>
    </row>
    <row r="2" spans="2:5">
      <c r="B2" s="21" t="s">
        <v>0</v>
      </c>
      <c r="C2" s="194" t="str">
        <f>VLOOKUP(C3,'1. Index'!$B$7:$C$212,2,0)</f>
        <v>Special purpose machinery</v>
      </c>
      <c r="D2" s="194"/>
      <c r="E2" s="1"/>
    </row>
    <row r="3" spans="2:5" ht="15" thickBot="1">
      <c r="B3" s="22" t="s">
        <v>1</v>
      </c>
      <c r="C3" s="193" t="str">
        <f>LEFT(C5,10)</f>
        <v>15.01.11.6</v>
      </c>
      <c r="D3" s="194"/>
    </row>
    <row r="4" spans="2:5" ht="15" thickBot="1">
      <c r="B4" s="23"/>
    </row>
    <row r="5" spans="2:5" ht="15" customHeight="1">
      <c r="B5" s="24" t="s">
        <v>2</v>
      </c>
      <c r="C5" s="203" t="str" cm="1">
        <f t="array" ref="C5">INDEX('1. Index'!$B$8:$E$212,C1,1)</f>
        <v>15.01.11.6.01.270</v>
      </c>
      <c r="D5" s="204"/>
      <c r="E5" s="195" t="s">
        <v>3</v>
      </c>
    </row>
    <row r="6" spans="2:5" ht="15" customHeight="1" thickBot="1">
      <c r="B6" s="25" t="s">
        <v>4</v>
      </c>
      <c r="C6" s="205" t="str" cm="1">
        <f t="array" ref="C6">INDEX('1. Index'!$B$8:$E$212,C1,2)</f>
        <v>Skid steer loader - Unspecified</v>
      </c>
      <c r="D6" s="206"/>
      <c r="E6" s="196"/>
    </row>
    <row r="7" spans="2:5" ht="16.5" customHeight="1" thickBot="1">
      <c r="B7" s="26"/>
      <c r="C7" s="197" t="s">
        <v>24</v>
      </c>
      <c r="D7" s="198"/>
      <c r="E7" s="13" t="s">
        <v>5</v>
      </c>
    </row>
    <row r="8" spans="2:5">
      <c r="B8" s="27" t="s">
        <v>6</v>
      </c>
      <c r="C8" s="199" t="str" cm="1">
        <f t="array" ref="C8">INDEX('1. Index'!$B$8:$E$212,C1,3)</f>
        <v>Unspecified</v>
      </c>
      <c r="D8" s="200"/>
      <c r="E8" s="28"/>
    </row>
    <row r="9" spans="2:5" ht="15" thickBot="1">
      <c r="B9" s="29" t="s">
        <v>7</v>
      </c>
      <c r="C9" s="201" t="str" cm="1">
        <f t="array" ref="C9">INDEX('1. Index'!$B$8:$E$212,C1,4)</f>
        <v>Unspecified</v>
      </c>
      <c r="D9" s="202"/>
      <c r="E9" s="30"/>
    </row>
    <row r="10" spans="2:5" ht="18" customHeight="1" thickBot="1">
      <c r="B10" s="31"/>
      <c r="C10" s="32" t="s">
        <v>8</v>
      </c>
      <c r="D10" s="32" t="s">
        <v>9</v>
      </c>
      <c r="E10" s="13" t="s">
        <v>5</v>
      </c>
    </row>
    <row r="11" spans="2:5" ht="15" customHeight="1">
      <c r="B11" s="33" t="s">
        <v>500</v>
      </c>
      <c r="C11" s="66" t="s">
        <v>1630</v>
      </c>
      <c r="D11" s="67" t="s">
        <v>2977</v>
      </c>
      <c r="E11" s="35"/>
    </row>
    <row r="12" spans="2:5" ht="15" customHeight="1">
      <c r="B12" s="36" t="s">
        <v>501</v>
      </c>
      <c r="C12" s="37" t="s">
        <v>1631</v>
      </c>
      <c r="D12" s="38" t="s">
        <v>2978</v>
      </c>
      <c r="E12" s="39"/>
    </row>
    <row r="13" spans="2:5" ht="15" customHeight="1">
      <c r="B13" s="36" t="s">
        <v>502</v>
      </c>
      <c r="C13" s="37" t="s">
        <v>1632</v>
      </c>
      <c r="D13" s="38" t="s">
        <v>2979</v>
      </c>
      <c r="E13" s="39"/>
    </row>
    <row r="14" spans="2:5" ht="15" customHeight="1">
      <c r="B14" s="36" t="s">
        <v>503</v>
      </c>
      <c r="C14" s="37" t="s">
        <v>216</v>
      </c>
      <c r="D14" s="38" t="s">
        <v>1882</v>
      </c>
      <c r="E14" s="39"/>
    </row>
    <row r="15" spans="2:5" ht="15" customHeight="1">
      <c r="B15" s="36" t="s">
        <v>504</v>
      </c>
      <c r="C15" s="37" t="s">
        <v>216</v>
      </c>
      <c r="D15" s="38" t="s">
        <v>1882</v>
      </c>
      <c r="E15" s="39"/>
    </row>
    <row r="16" spans="2:5" ht="15" customHeight="1">
      <c r="B16" s="36" t="s">
        <v>505</v>
      </c>
      <c r="C16" s="37" t="s">
        <v>1633</v>
      </c>
      <c r="D16" s="38" t="s">
        <v>2980</v>
      </c>
      <c r="E16" s="39"/>
    </row>
    <row r="17" spans="2:5" ht="15" customHeight="1">
      <c r="B17" s="36" t="s">
        <v>281</v>
      </c>
      <c r="C17" s="37" t="s">
        <v>1634</v>
      </c>
      <c r="D17" s="38" t="s">
        <v>2981</v>
      </c>
      <c r="E17" s="39"/>
    </row>
    <row r="18" spans="2:5" ht="15" customHeight="1">
      <c r="B18" s="36"/>
      <c r="C18" s="37"/>
      <c r="D18" s="38"/>
      <c r="E18" s="39"/>
    </row>
    <row r="19" spans="2:5" ht="15" customHeight="1">
      <c r="B19" s="36"/>
      <c r="C19" s="37"/>
      <c r="D19" s="38"/>
      <c r="E19" s="39"/>
    </row>
    <row r="20" spans="2:5" ht="15" customHeight="1">
      <c r="B20" s="36"/>
      <c r="C20" s="37"/>
      <c r="D20" s="38"/>
      <c r="E20" s="39"/>
    </row>
    <row r="21" spans="2:5" ht="15" customHeight="1">
      <c r="B21" s="36"/>
      <c r="C21" s="37"/>
      <c r="D21" s="38"/>
      <c r="E21" s="39"/>
    </row>
    <row r="22" spans="2:5" ht="15" customHeight="1">
      <c r="B22" s="36"/>
      <c r="C22" s="37"/>
      <c r="D22" s="38"/>
      <c r="E22" s="39"/>
    </row>
    <row r="23" spans="2:5" ht="15" customHeight="1">
      <c r="B23" s="36"/>
      <c r="C23" s="37"/>
      <c r="D23" s="38"/>
      <c r="E23" s="39"/>
    </row>
    <row r="24" spans="2:5" ht="15" customHeight="1">
      <c r="B24" s="36"/>
      <c r="C24" s="37"/>
      <c r="D24" s="38"/>
      <c r="E24" s="39"/>
    </row>
    <row r="25" spans="2:5" ht="15" customHeight="1">
      <c r="B25" s="36"/>
      <c r="C25" s="37"/>
      <c r="D25" s="38"/>
      <c r="E25" s="39"/>
    </row>
    <row r="26" spans="2:5" ht="15" customHeight="1">
      <c r="B26" s="36"/>
      <c r="C26" s="37"/>
      <c r="D26" s="38"/>
      <c r="E26" s="39"/>
    </row>
    <row r="27" spans="2:5" ht="15" customHeight="1">
      <c r="B27" s="36"/>
      <c r="C27" s="37"/>
      <c r="D27" s="38"/>
      <c r="E27" s="39"/>
    </row>
    <row r="28" spans="2:5" ht="15" customHeight="1">
      <c r="B28" s="36"/>
      <c r="C28" s="37"/>
      <c r="D28" s="38"/>
      <c r="E28" s="39"/>
    </row>
    <row r="29" spans="2:5" ht="15" customHeight="1">
      <c r="B29" s="36"/>
      <c r="C29" s="37"/>
      <c r="D29" s="38"/>
      <c r="E29" s="39"/>
    </row>
    <row r="30" spans="2:5" ht="15" customHeight="1">
      <c r="B30" s="36"/>
      <c r="C30" s="37"/>
      <c r="D30" s="38"/>
      <c r="E30" s="39"/>
    </row>
    <row r="31" spans="2:5" ht="15" customHeight="1">
      <c r="B31" s="36"/>
      <c r="C31" s="37"/>
      <c r="D31" s="38"/>
      <c r="E31" s="39"/>
    </row>
    <row r="32" spans="2:5" ht="15" customHeight="1">
      <c r="B32" s="36"/>
      <c r="C32" s="37"/>
      <c r="D32" s="38"/>
      <c r="E32" s="39"/>
    </row>
    <row r="33" spans="2:5" ht="15" customHeight="1">
      <c r="B33" s="36"/>
      <c r="C33" s="37"/>
      <c r="D33" s="38"/>
      <c r="E33" s="39"/>
    </row>
    <row r="34" spans="2:5" ht="15" customHeight="1">
      <c r="B34" s="36" t="s">
        <v>279</v>
      </c>
      <c r="C34" s="37" t="s">
        <v>1628</v>
      </c>
      <c r="D34" s="38" t="s">
        <v>1629</v>
      </c>
      <c r="E34" s="39"/>
    </row>
    <row r="35" spans="2:5" ht="15" customHeight="1">
      <c r="B35" s="36" t="s">
        <v>10</v>
      </c>
      <c r="C35" s="37" t="s">
        <v>60</v>
      </c>
      <c r="D35" s="38" t="s">
        <v>60</v>
      </c>
      <c r="E35" s="39"/>
    </row>
    <row r="36" spans="2:5" ht="15" customHeight="1" thickBot="1">
      <c r="B36" s="36" t="s">
        <v>11</v>
      </c>
      <c r="C36" s="37" t="s">
        <v>61</v>
      </c>
      <c r="D36" s="41" t="s">
        <v>61</v>
      </c>
      <c r="E36" s="80"/>
    </row>
    <row r="37" spans="2:5" ht="16.5" customHeight="1" thickBot="1">
      <c r="B37" s="197" t="s">
        <v>12</v>
      </c>
      <c r="C37" s="207"/>
      <c r="D37" s="198"/>
      <c r="E37" s="13" t="s">
        <v>5</v>
      </c>
    </row>
    <row r="38" spans="2:5" ht="15" customHeight="1">
      <c r="B38" s="208" t="s">
        <v>13</v>
      </c>
      <c r="C38" s="209"/>
      <c r="D38" s="210"/>
      <c r="E38" s="35"/>
    </row>
    <row r="39" spans="2:5" ht="15" customHeight="1">
      <c r="B39" s="180" t="s">
        <v>141</v>
      </c>
      <c r="C39" s="181"/>
      <c r="D39" s="182"/>
      <c r="E39" s="39"/>
    </row>
    <row r="40" spans="2:5" ht="15" customHeight="1">
      <c r="B40" s="180" t="s">
        <v>14</v>
      </c>
      <c r="C40" s="181"/>
      <c r="D40" s="182"/>
      <c r="E40" s="42"/>
    </row>
    <row r="41" spans="2:5" ht="15" customHeight="1">
      <c r="B41" s="180" t="s">
        <v>15</v>
      </c>
      <c r="C41" s="181"/>
      <c r="D41" s="182"/>
      <c r="E41" s="42"/>
    </row>
    <row r="42" spans="2:5" ht="15" customHeight="1">
      <c r="B42" s="188" t="s">
        <v>221</v>
      </c>
      <c r="C42" s="189"/>
      <c r="D42" s="190"/>
      <c r="E42" s="42"/>
    </row>
    <row r="43" spans="2:5" ht="15" customHeight="1">
      <c r="B43" s="219" t="s">
        <v>208</v>
      </c>
      <c r="C43" s="220"/>
      <c r="D43" s="221"/>
      <c r="E43" s="43"/>
    </row>
    <row r="44" spans="2:5" ht="15" customHeight="1" thickBot="1">
      <c r="B44" s="213" t="s">
        <v>206</v>
      </c>
      <c r="C44" s="214"/>
      <c r="D44" s="215"/>
      <c r="E44" s="44"/>
    </row>
    <row r="45" spans="2:5" ht="15" customHeight="1" thickBot="1">
      <c r="B45" s="216" t="s">
        <v>207</v>
      </c>
      <c r="C45" s="217"/>
      <c r="D45" s="218"/>
      <c r="E45" s="45">
        <f>(E38+E40+E41+E42+E44)-(E43*E38)</f>
        <v>0</v>
      </c>
    </row>
    <row r="46" spans="2:5" ht="21" customHeight="1" thickBot="1">
      <c r="B46" s="222" t="s">
        <v>209</v>
      </c>
      <c r="C46" s="223"/>
      <c r="D46" s="223"/>
      <c r="E46" s="18" t="s">
        <v>17</v>
      </c>
    </row>
    <row r="47" spans="2:5" s="48" customFormat="1" ht="15" thickBot="1">
      <c r="B47" s="186" t="s">
        <v>2427</v>
      </c>
      <c r="C47" s="187"/>
      <c r="D47" s="187"/>
      <c r="E47" s="47"/>
    </row>
    <row r="48" spans="2:5" ht="21.6" thickBot="1">
      <c r="B48" s="176" t="s">
        <v>1305</v>
      </c>
      <c r="C48" s="177"/>
      <c r="D48" s="177"/>
      <c r="E48" s="13" t="s">
        <v>1305</v>
      </c>
    </row>
    <row r="49" spans="2:5" ht="15" customHeight="1" thickBot="1">
      <c r="B49" s="178" t="s">
        <v>18</v>
      </c>
      <c r="C49" s="179"/>
      <c r="D49" s="179"/>
      <c r="E49" s="46"/>
    </row>
    <row r="50" spans="2:5">
      <c r="B50" s="212"/>
      <c r="C50" s="212"/>
      <c r="D50" s="212"/>
    </row>
    <row r="51" spans="2:5">
      <c r="B51" s="212"/>
      <c r="C51" s="212"/>
      <c r="D51" s="212"/>
    </row>
  </sheetData>
  <sheetProtection algorithmName="SHA-512" hashValue="X6lJkoWSNFBUFKYdZF80V0Qc/1yT+oe8+fzuBDoZgFhDeDGn657RqTeI2FsaDUSXa6+GJYKD1a5SI90lyCDb+g==" saltValue="Sf/U49J0pif3AMauoJDQew==" spinCount="100000" sheet="1" objects="1" scenarios="1"/>
  <mergeCells count="23">
    <mergeCell ref="C9:D9"/>
    <mergeCell ref="C2:D2"/>
    <mergeCell ref="C3:D3"/>
    <mergeCell ref="E5:E6"/>
    <mergeCell ref="C7:D7"/>
    <mergeCell ref="C8:D8"/>
    <mergeCell ref="C5:D5"/>
    <mergeCell ref="C6:D6"/>
    <mergeCell ref="B43:D43"/>
    <mergeCell ref="B48:D48"/>
    <mergeCell ref="B49:D49"/>
    <mergeCell ref="B37:D37"/>
    <mergeCell ref="B38:D38"/>
    <mergeCell ref="B39:D39"/>
    <mergeCell ref="B40:D40"/>
    <mergeCell ref="B41:D41"/>
    <mergeCell ref="B42:D42"/>
    <mergeCell ref="B46:D46"/>
    <mergeCell ref="B50:D50"/>
    <mergeCell ref="B51:D51"/>
    <mergeCell ref="B44:D44"/>
    <mergeCell ref="B45:D45"/>
    <mergeCell ref="B47:D47"/>
  </mergeCells>
  <hyperlinks>
    <hyperlink ref="B1" location="'1. Index'!A1" display="Go To Index" xr:uid="{DBC3D830-7E49-4582-8E11-CD8A27ECFEFE}"/>
    <hyperlink ref="E1" location="'4. Database'!A1" display="Go To Database" xr:uid="{F0E0687D-2DA9-4B0E-8EB1-0FDBADF2CA82}"/>
  </hyperlinks>
  <pageMargins left="0.7" right="0.7" top="0.75" bottom="0.75" header="0.3" footer="0.3"/>
  <pageSetup scale="80" orientation="landscape" r:id="rId1"/>
  <headerFooter>
    <oddFooter>&amp;R_x000D_&amp;1#&amp;"Calibri"&amp;10&amp;K000000 Confidential</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B1:E51"/>
  <sheetViews>
    <sheetView zoomScale="70" zoomScaleNormal="70" workbookViewId="0">
      <selection activeCell="A48" sqref="A48:XFD49"/>
    </sheetView>
  </sheetViews>
  <sheetFormatPr defaultColWidth="9.21875" defaultRowHeight="14.4"/>
  <cols>
    <col min="1" max="1" width="2.77734375" style="20" customWidth="1"/>
    <col min="2" max="4" width="40.5546875" style="20" customWidth="1"/>
    <col min="5" max="5" width="54.21875" style="20" customWidth="1"/>
    <col min="6" max="16384" width="9.21875" style="20"/>
  </cols>
  <sheetData>
    <row r="1" spans="2:5" ht="15" thickBot="1">
      <c r="B1" s="19" t="s">
        <v>152</v>
      </c>
      <c r="C1" s="20">
        <v>9</v>
      </c>
      <c r="E1" s="11" t="s">
        <v>1275</v>
      </c>
    </row>
    <row r="2" spans="2:5">
      <c r="B2" s="21" t="s">
        <v>0</v>
      </c>
      <c r="C2" s="194" t="str">
        <f>VLOOKUP(C3,'1. Index'!$B$7:$C$212,2,0)</f>
        <v>Fabricated metal products, except machinery and equipment</v>
      </c>
      <c r="D2" s="194"/>
    </row>
    <row r="3" spans="2:5" ht="15" thickBot="1">
      <c r="B3" s="22" t="s">
        <v>1</v>
      </c>
      <c r="C3" s="193" t="str">
        <f>LEFT(C5,10)</f>
        <v>15.01.11.1</v>
      </c>
      <c r="D3" s="194"/>
    </row>
    <row r="4" spans="2:5" ht="15" thickBot="1">
      <c r="B4" s="23"/>
    </row>
    <row r="5" spans="2:5" ht="15" customHeight="1">
      <c r="B5" s="24" t="s">
        <v>2</v>
      </c>
      <c r="C5" s="203" t="str" cm="1">
        <f t="array" ref="C5">INDEX('1. Index'!$B$8:$E$212,C1,1)</f>
        <v>15.01.11.1.01.100</v>
      </c>
      <c r="D5" s="204"/>
      <c r="E5" s="195" t="s">
        <v>3</v>
      </c>
    </row>
    <row r="6" spans="2:5" ht="15" customHeight="1" thickBot="1">
      <c r="B6" s="25" t="s">
        <v>4</v>
      </c>
      <c r="C6" s="205" t="str" cm="1">
        <f t="array" ref="C6">INDEX('1. Index'!$B$8:$E$212,C1,2)</f>
        <v>Automotive tool set - Unspecified</v>
      </c>
      <c r="D6" s="206"/>
      <c r="E6" s="196"/>
    </row>
    <row r="7" spans="2:5" ht="16.5" customHeight="1" thickBot="1">
      <c r="B7" s="26"/>
      <c r="C7" s="197" t="s">
        <v>24</v>
      </c>
      <c r="D7" s="198"/>
      <c r="E7" s="13" t="s">
        <v>5</v>
      </c>
    </row>
    <row r="8" spans="2:5">
      <c r="B8" s="27" t="s">
        <v>6</v>
      </c>
      <c r="C8" s="199" t="str" cm="1">
        <f t="array" ref="C8">INDEX('1. Index'!$B$8:$E$212,C1,3)</f>
        <v>Unspecified</v>
      </c>
      <c r="D8" s="200"/>
      <c r="E8" s="28"/>
    </row>
    <row r="9" spans="2:5" ht="15" thickBot="1">
      <c r="B9" s="29" t="s">
        <v>7</v>
      </c>
      <c r="C9" s="201" t="str" cm="1">
        <f t="array" ref="C9">INDEX('1. Index'!$B$8:$E$212,C1,4)</f>
        <v>Unspecified</v>
      </c>
      <c r="D9" s="202"/>
      <c r="E9" s="30"/>
    </row>
    <row r="10" spans="2:5" ht="18" customHeight="1" thickBot="1">
      <c r="B10" s="31"/>
      <c r="C10" s="32" t="s">
        <v>8</v>
      </c>
      <c r="D10" s="32" t="s">
        <v>9</v>
      </c>
      <c r="E10" s="13" t="s">
        <v>5</v>
      </c>
    </row>
    <row r="11" spans="2:5" ht="15" customHeight="1">
      <c r="B11" s="33" t="s">
        <v>1988</v>
      </c>
      <c r="C11" s="66" t="s">
        <v>1989</v>
      </c>
      <c r="D11" s="67" t="s">
        <v>1990</v>
      </c>
      <c r="E11" s="35"/>
    </row>
    <row r="12" spans="2:5" ht="15" customHeight="1">
      <c r="B12" s="36" t="s">
        <v>1991</v>
      </c>
      <c r="C12" s="55" t="s">
        <v>1992</v>
      </c>
      <c r="D12" s="38" t="s">
        <v>1993</v>
      </c>
      <c r="E12" s="39"/>
    </row>
    <row r="13" spans="2:5" ht="15" customHeight="1">
      <c r="B13" s="36" t="s">
        <v>280</v>
      </c>
      <c r="C13" s="55" t="s">
        <v>1994</v>
      </c>
      <c r="D13" s="38" t="s">
        <v>1995</v>
      </c>
      <c r="E13" s="39"/>
    </row>
    <row r="14" spans="2:5" ht="15" customHeight="1">
      <c r="B14" s="36" t="s">
        <v>1996</v>
      </c>
      <c r="C14" s="55">
        <v>32</v>
      </c>
      <c r="D14" s="38">
        <v>32</v>
      </c>
      <c r="E14" s="39"/>
    </row>
    <row r="15" spans="2:5" ht="15" customHeight="1">
      <c r="B15" s="36" t="s">
        <v>1999</v>
      </c>
      <c r="C15" s="55" t="s">
        <v>2000</v>
      </c>
      <c r="D15" s="38" t="s">
        <v>2001</v>
      </c>
      <c r="E15" s="39"/>
    </row>
    <row r="16" spans="2:5" ht="15" customHeight="1">
      <c r="B16" s="36" t="s">
        <v>442</v>
      </c>
      <c r="C16" s="55" t="s">
        <v>2002</v>
      </c>
      <c r="D16" s="38" t="s">
        <v>2003</v>
      </c>
      <c r="E16" s="39"/>
    </row>
    <row r="17" spans="2:5" ht="15" customHeight="1">
      <c r="B17" s="36" t="s">
        <v>281</v>
      </c>
      <c r="C17" s="37" t="s">
        <v>2004</v>
      </c>
      <c r="D17" s="38" t="s">
        <v>2005</v>
      </c>
      <c r="E17" s="39"/>
    </row>
    <row r="18" spans="2:5" ht="15" customHeight="1">
      <c r="B18" s="36"/>
      <c r="C18" s="37"/>
      <c r="D18" s="38"/>
      <c r="E18" s="39"/>
    </row>
    <row r="19" spans="2:5" ht="15" customHeight="1">
      <c r="B19" s="36"/>
      <c r="C19" s="37"/>
      <c r="D19" s="38"/>
      <c r="E19" s="39"/>
    </row>
    <row r="20" spans="2:5" ht="15" customHeight="1">
      <c r="B20" s="36"/>
      <c r="C20" s="37"/>
      <c r="D20" s="38"/>
      <c r="E20" s="39"/>
    </row>
    <row r="21" spans="2:5" ht="15" customHeight="1">
      <c r="B21" s="36"/>
      <c r="C21" s="37"/>
      <c r="D21" s="38"/>
      <c r="E21" s="39"/>
    </row>
    <row r="22" spans="2:5" ht="15" customHeight="1">
      <c r="B22" s="36"/>
      <c r="C22" s="37"/>
      <c r="D22" s="38"/>
      <c r="E22" s="39"/>
    </row>
    <row r="23" spans="2:5" ht="15" customHeight="1">
      <c r="B23" s="36"/>
      <c r="C23" s="37"/>
      <c r="D23" s="38"/>
      <c r="E23" s="39"/>
    </row>
    <row r="24" spans="2:5" ht="15" customHeight="1">
      <c r="B24" s="36"/>
      <c r="C24" s="37"/>
      <c r="D24" s="38"/>
      <c r="E24" s="39"/>
    </row>
    <row r="25" spans="2:5" ht="15" customHeight="1">
      <c r="B25" s="36"/>
      <c r="C25" s="37"/>
      <c r="D25" s="38"/>
      <c r="E25" s="39"/>
    </row>
    <row r="26" spans="2:5" ht="15" customHeight="1">
      <c r="B26" s="36"/>
      <c r="C26" s="37"/>
      <c r="D26" s="38"/>
      <c r="E26" s="39"/>
    </row>
    <row r="27" spans="2:5" ht="15" customHeight="1">
      <c r="B27" s="36"/>
      <c r="C27" s="37"/>
      <c r="D27" s="38"/>
      <c r="E27" s="39"/>
    </row>
    <row r="28" spans="2:5" ht="15" customHeight="1">
      <c r="B28" s="36"/>
      <c r="C28" s="37"/>
      <c r="D28" s="38"/>
      <c r="E28" s="39"/>
    </row>
    <row r="29" spans="2:5" ht="15" customHeight="1">
      <c r="B29" s="36"/>
      <c r="C29" s="37"/>
      <c r="D29" s="38"/>
      <c r="E29" s="39"/>
    </row>
    <row r="30" spans="2:5" ht="15" customHeight="1">
      <c r="B30" s="36"/>
      <c r="C30" s="37"/>
      <c r="D30" s="38"/>
      <c r="E30" s="39"/>
    </row>
    <row r="31" spans="2:5" ht="15" customHeight="1">
      <c r="B31" s="36"/>
      <c r="C31" s="37"/>
      <c r="D31" s="38"/>
      <c r="E31" s="39"/>
    </row>
    <row r="32" spans="2:5" ht="15" customHeight="1">
      <c r="B32" s="36"/>
      <c r="C32" s="37"/>
      <c r="D32" s="38"/>
      <c r="E32" s="39"/>
    </row>
    <row r="33" spans="2:5" ht="15" customHeight="1">
      <c r="B33" s="36"/>
      <c r="C33" s="37"/>
      <c r="D33" s="38"/>
      <c r="E33" s="39"/>
    </row>
    <row r="34" spans="2:5" ht="15" customHeight="1">
      <c r="B34" s="36" t="s">
        <v>279</v>
      </c>
      <c r="C34" s="37" t="s">
        <v>2006</v>
      </c>
      <c r="D34" s="38" t="s">
        <v>2007</v>
      </c>
      <c r="E34" s="39"/>
    </row>
    <row r="35" spans="2:5" ht="15" customHeight="1">
      <c r="B35" s="36" t="s">
        <v>10</v>
      </c>
      <c r="C35" s="37" t="s">
        <v>60</v>
      </c>
      <c r="D35" s="38" t="s">
        <v>60</v>
      </c>
      <c r="E35" s="39"/>
    </row>
    <row r="36" spans="2:5" ht="15" customHeight="1" thickBot="1">
      <c r="B36" s="36" t="s">
        <v>11</v>
      </c>
      <c r="C36" s="37" t="s">
        <v>61</v>
      </c>
      <c r="D36" s="41" t="s">
        <v>61</v>
      </c>
      <c r="E36" s="80"/>
    </row>
    <row r="37" spans="2:5" ht="16.5" customHeight="1" thickBot="1">
      <c r="B37" s="197" t="s">
        <v>12</v>
      </c>
      <c r="C37" s="207"/>
      <c r="D37" s="198"/>
      <c r="E37" s="13" t="s">
        <v>5</v>
      </c>
    </row>
    <row r="38" spans="2:5" ht="15" customHeight="1">
      <c r="B38" s="208" t="s">
        <v>13</v>
      </c>
      <c r="C38" s="209"/>
      <c r="D38" s="210"/>
      <c r="E38" s="35"/>
    </row>
    <row r="39" spans="2:5" ht="15" customHeight="1">
      <c r="B39" s="180" t="s">
        <v>141</v>
      </c>
      <c r="C39" s="181"/>
      <c r="D39" s="182"/>
      <c r="E39" s="39"/>
    </row>
    <row r="40" spans="2:5" ht="15" customHeight="1">
      <c r="B40" s="180" t="s">
        <v>14</v>
      </c>
      <c r="C40" s="181"/>
      <c r="D40" s="182"/>
      <c r="E40" s="42"/>
    </row>
    <row r="41" spans="2:5" ht="15" customHeight="1">
      <c r="B41" s="180" t="s">
        <v>15</v>
      </c>
      <c r="C41" s="181"/>
      <c r="D41" s="182"/>
      <c r="E41" s="42"/>
    </row>
    <row r="42" spans="2:5" ht="15" customHeight="1">
      <c r="B42" s="188" t="s">
        <v>221</v>
      </c>
      <c r="C42" s="189"/>
      <c r="D42" s="190"/>
      <c r="E42" s="42"/>
    </row>
    <row r="43" spans="2:5" ht="15" customHeight="1">
      <c r="B43" s="219" t="s">
        <v>208</v>
      </c>
      <c r="C43" s="220"/>
      <c r="D43" s="221"/>
      <c r="E43" s="43"/>
    </row>
    <row r="44" spans="2:5" ht="15" customHeight="1" thickBot="1">
      <c r="B44" s="213" t="s">
        <v>206</v>
      </c>
      <c r="C44" s="214"/>
      <c r="D44" s="215"/>
      <c r="E44" s="44"/>
    </row>
    <row r="45" spans="2:5" ht="15" customHeight="1" thickBot="1">
      <c r="B45" s="216" t="s">
        <v>207</v>
      </c>
      <c r="C45" s="217"/>
      <c r="D45" s="218"/>
      <c r="E45" s="45">
        <f>(E38+E40+E41+E42+E44)-(E43*E38)</f>
        <v>0</v>
      </c>
    </row>
    <row r="46" spans="2:5" ht="21" customHeight="1" thickBot="1">
      <c r="B46" s="222" t="s">
        <v>209</v>
      </c>
      <c r="C46" s="223"/>
      <c r="D46" s="223"/>
      <c r="E46" s="18" t="s">
        <v>17</v>
      </c>
    </row>
    <row r="47" spans="2:5" s="48" customFormat="1" ht="15" thickBot="1">
      <c r="B47" s="186" t="s">
        <v>1304</v>
      </c>
      <c r="C47" s="187"/>
      <c r="D47" s="187"/>
      <c r="E47" s="47"/>
    </row>
    <row r="48" spans="2:5" ht="21.6" thickBot="1">
      <c r="B48" s="176" t="s">
        <v>1305</v>
      </c>
      <c r="C48" s="177"/>
      <c r="D48" s="177"/>
      <c r="E48" s="13" t="s">
        <v>1305</v>
      </c>
    </row>
    <row r="49" spans="2:5" ht="15" customHeight="1" thickBot="1">
      <c r="B49" s="178" t="s">
        <v>18</v>
      </c>
      <c r="C49" s="179"/>
      <c r="D49" s="179"/>
      <c r="E49" s="46"/>
    </row>
    <row r="50" spans="2:5">
      <c r="B50" s="212"/>
      <c r="C50" s="212"/>
      <c r="D50" s="212"/>
    </row>
    <row r="51" spans="2:5">
      <c r="B51" s="212"/>
      <c r="C51" s="212"/>
      <c r="D51" s="212"/>
    </row>
  </sheetData>
  <sheetProtection algorithmName="SHA-512" hashValue="RlRG/YJ9yytLsXmUJUTPiCnylxyEb/2+1AQt4joEKYpoDRDHD2UynaWD8N1NkEogvpyRVo/LALiveB0SBvRdrA==" saltValue="XM3Pc7Bp231XwX948xS/Nw==" spinCount="100000" sheet="1" objects="1" scenarios="1"/>
  <mergeCells count="23">
    <mergeCell ref="B43:D43"/>
    <mergeCell ref="B48:D48"/>
    <mergeCell ref="B49:D49"/>
    <mergeCell ref="B37:D37"/>
    <mergeCell ref="B38:D38"/>
    <mergeCell ref="B39:D39"/>
    <mergeCell ref="B40:D40"/>
    <mergeCell ref="B41:D41"/>
    <mergeCell ref="B42:D42"/>
    <mergeCell ref="B46:D46"/>
    <mergeCell ref="C9:D9"/>
    <mergeCell ref="C2:D2"/>
    <mergeCell ref="C3:D3"/>
    <mergeCell ref="E5:E6"/>
    <mergeCell ref="C7:D7"/>
    <mergeCell ref="C8:D8"/>
    <mergeCell ref="C5:D5"/>
    <mergeCell ref="C6:D6"/>
    <mergeCell ref="B50:D50"/>
    <mergeCell ref="B51:D51"/>
    <mergeCell ref="B44:D44"/>
    <mergeCell ref="B45:D45"/>
    <mergeCell ref="B47:D47"/>
  </mergeCells>
  <hyperlinks>
    <hyperlink ref="B1" location="'1. Index'!A1" display="Go To Index" xr:uid="{2167BD64-BB38-484A-9977-70A92F051AD0}"/>
    <hyperlink ref="E1" location="'4. Database'!A1" display="Go To Database" xr:uid="{EB0D2BAB-EE44-4B3E-85C5-49D89CED52F3}"/>
  </hyperlinks>
  <pageMargins left="0.7" right="0.7" top="0.75" bottom="0.75" header="0.3" footer="0.3"/>
  <pageSetup scale="63" orientation="landscape" r:id="rId1"/>
  <headerFooter>
    <oddFooter>&amp;R_x000D_&amp;1#&amp;"Calibri"&amp;10&amp;K000000 Confidential</oddFooter>
  </headerFooter>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0-000000000000}">
  <sheetPr codeName="Sheet184">
    <pageSetUpPr fitToPage="1"/>
  </sheetPr>
  <dimension ref="B1:E51"/>
  <sheetViews>
    <sheetView topLeftCell="A32" zoomScale="70" zoomScaleNormal="70" workbookViewId="0">
      <selection activeCell="A48" sqref="A48:XFD49"/>
    </sheetView>
  </sheetViews>
  <sheetFormatPr defaultColWidth="9.21875" defaultRowHeight="14.4"/>
  <cols>
    <col min="1" max="1" width="2.77734375" style="20" customWidth="1"/>
    <col min="2" max="4" width="40.5546875" style="20" customWidth="1"/>
    <col min="5" max="5" width="54.21875" style="20" customWidth="1"/>
    <col min="6" max="16384" width="9.21875" style="20"/>
  </cols>
  <sheetData>
    <row r="1" spans="2:5" ht="15" thickBot="1">
      <c r="B1" s="19" t="s">
        <v>152</v>
      </c>
      <c r="C1" s="20">
        <v>132</v>
      </c>
      <c r="E1" s="11" t="s">
        <v>1275</v>
      </c>
    </row>
    <row r="2" spans="2:5">
      <c r="B2" s="21" t="s">
        <v>0</v>
      </c>
      <c r="C2" s="194" t="str">
        <f>VLOOKUP(C3,'1. Index'!$B$7:$C$212,2,0)</f>
        <v>Special purpose machinery</v>
      </c>
      <c r="D2" s="194"/>
      <c r="E2" s="1"/>
    </row>
    <row r="3" spans="2:5" ht="15" thickBot="1">
      <c r="B3" s="22" t="s">
        <v>1</v>
      </c>
      <c r="C3" s="193" t="str">
        <f>LEFT(C5,10)</f>
        <v>15.01.11.6</v>
      </c>
      <c r="D3" s="194"/>
    </row>
    <row r="4" spans="2:5" ht="15" thickBot="1">
      <c r="B4" s="23"/>
    </row>
    <row r="5" spans="2:5" ht="15" customHeight="1">
      <c r="B5" s="24" t="s">
        <v>2</v>
      </c>
      <c r="C5" s="203" t="str" cm="1">
        <f t="array" ref="C5">INDEX('1. Index'!$B$8:$E$212,C1,1)</f>
        <v>15.01.11.6.01.280</v>
      </c>
      <c r="D5" s="204"/>
      <c r="E5" s="195" t="s">
        <v>3</v>
      </c>
    </row>
    <row r="6" spans="2:5" ht="15" customHeight="1" thickBot="1">
      <c r="B6" s="25" t="s">
        <v>4</v>
      </c>
      <c r="C6" s="205" t="str" cm="1">
        <f t="array" ref="C6">INDEX('1. Index'!$B$8:$E$212,C1,2)</f>
        <v>Skid steer loader - Komatsu (Japan) - SK 820-5 SF</v>
      </c>
      <c r="D6" s="206"/>
      <c r="E6" s="196"/>
    </row>
    <row r="7" spans="2:5" ht="16.5" customHeight="1" thickBot="1">
      <c r="B7" s="59"/>
      <c r="C7" s="207" t="s">
        <v>24</v>
      </c>
      <c r="D7" s="198"/>
      <c r="E7" s="13" t="s">
        <v>5</v>
      </c>
    </row>
    <row r="8" spans="2:5">
      <c r="B8" s="60" t="s">
        <v>6</v>
      </c>
      <c r="C8" s="231" t="str" cm="1">
        <f t="array" ref="C8">INDEX('1. Index'!$B$8:$E$212,C1,3)</f>
        <v>Komatsu (Japan)</v>
      </c>
      <c r="D8" s="232"/>
      <c r="E8" s="28"/>
    </row>
    <row r="9" spans="2:5" ht="15" thickBot="1">
      <c r="B9" s="61" t="s">
        <v>7</v>
      </c>
      <c r="C9" s="229" t="str" cm="1">
        <f t="array" ref="C9">INDEX('1. Index'!$B$8:$E$212,C1,4)</f>
        <v>SK 820-5 SF</v>
      </c>
      <c r="D9" s="230"/>
      <c r="E9" s="30"/>
    </row>
    <row r="10" spans="2:5" ht="18" customHeight="1" thickBot="1">
      <c r="B10" s="31"/>
      <c r="C10" s="32" t="s">
        <v>8</v>
      </c>
      <c r="D10" s="32" t="s">
        <v>9</v>
      </c>
      <c r="E10" s="13" t="s">
        <v>5</v>
      </c>
    </row>
    <row r="11" spans="2:5" ht="15" customHeight="1">
      <c r="B11" s="33" t="s">
        <v>506</v>
      </c>
      <c r="C11" s="66" t="s">
        <v>702</v>
      </c>
      <c r="D11" s="67" t="s">
        <v>2982</v>
      </c>
      <c r="E11" s="35"/>
    </row>
    <row r="12" spans="2:5" ht="15" customHeight="1">
      <c r="B12" s="36" t="s">
        <v>507</v>
      </c>
      <c r="C12" s="37" t="s">
        <v>2983</v>
      </c>
      <c r="D12" s="38" t="s">
        <v>2984</v>
      </c>
      <c r="E12" s="39"/>
    </row>
    <row r="13" spans="2:5" ht="15" customHeight="1">
      <c r="B13" s="36" t="s">
        <v>508</v>
      </c>
      <c r="C13" s="37" t="s">
        <v>1635</v>
      </c>
      <c r="D13" s="38" t="s">
        <v>2985</v>
      </c>
      <c r="E13" s="39"/>
    </row>
    <row r="14" spans="2:5" ht="15" customHeight="1">
      <c r="B14" s="36" t="s">
        <v>509</v>
      </c>
      <c r="C14" s="37" t="s">
        <v>2986</v>
      </c>
      <c r="D14" s="38" t="s">
        <v>2987</v>
      </c>
      <c r="E14" s="39"/>
    </row>
    <row r="15" spans="2:5" ht="15" customHeight="1">
      <c r="B15" s="36" t="s">
        <v>510</v>
      </c>
      <c r="C15" s="37" t="s">
        <v>2988</v>
      </c>
      <c r="D15" s="38" t="s">
        <v>2989</v>
      </c>
      <c r="E15" s="39"/>
    </row>
    <row r="16" spans="2:5" ht="15" customHeight="1">
      <c r="B16" s="36" t="s">
        <v>288</v>
      </c>
      <c r="C16" s="37" t="s">
        <v>2990</v>
      </c>
      <c r="D16" s="38" t="s">
        <v>2264</v>
      </c>
      <c r="E16" s="39"/>
    </row>
    <row r="17" spans="2:5" ht="15" customHeight="1">
      <c r="B17" s="36" t="s">
        <v>281</v>
      </c>
      <c r="C17" s="37" t="s">
        <v>2991</v>
      </c>
      <c r="D17" s="38" t="s">
        <v>2992</v>
      </c>
      <c r="E17" s="39"/>
    </row>
    <row r="18" spans="2:5" ht="15" customHeight="1">
      <c r="B18" s="36"/>
      <c r="C18" s="37"/>
      <c r="D18" s="38"/>
      <c r="E18" s="39"/>
    </row>
    <row r="19" spans="2:5" ht="15" customHeight="1">
      <c r="B19" s="36"/>
      <c r="C19" s="37"/>
      <c r="D19" s="38"/>
      <c r="E19" s="39"/>
    </row>
    <row r="20" spans="2:5" ht="15" customHeight="1">
      <c r="B20" s="36"/>
      <c r="C20" s="37"/>
      <c r="D20" s="38"/>
      <c r="E20" s="39"/>
    </row>
    <row r="21" spans="2:5" ht="15" customHeight="1">
      <c r="B21" s="36"/>
      <c r="C21" s="37"/>
      <c r="D21" s="38"/>
      <c r="E21" s="39"/>
    </row>
    <row r="22" spans="2:5" ht="15" customHeight="1">
      <c r="B22" s="36"/>
      <c r="C22" s="37"/>
      <c r="D22" s="38"/>
      <c r="E22" s="39"/>
    </row>
    <row r="23" spans="2:5" ht="15" customHeight="1">
      <c r="B23" s="36"/>
      <c r="C23" s="37"/>
      <c r="D23" s="38"/>
      <c r="E23" s="39"/>
    </row>
    <row r="24" spans="2:5" ht="15" customHeight="1">
      <c r="B24" s="36"/>
      <c r="C24" s="37"/>
      <c r="D24" s="38"/>
      <c r="E24" s="39"/>
    </row>
    <row r="25" spans="2:5" ht="15" customHeight="1">
      <c r="B25" s="36"/>
      <c r="C25" s="37"/>
      <c r="D25" s="38"/>
      <c r="E25" s="39"/>
    </row>
    <row r="26" spans="2:5" ht="15" customHeight="1">
      <c r="B26" s="36"/>
      <c r="C26" s="37"/>
      <c r="D26" s="38"/>
      <c r="E26" s="39"/>
    </row>
    <row r="27" spans="2:5" ht="15" customHeight="1">
      <c r="B27" s="36"/>
      <c r="C27" s="37"/>
      <c r="D27" s="38"/>
      <c r="E27" s="39"/>
    </row>
    <row r="28" spans="2:5" ht="15" customHeight="1">
      <c r="B28" s="36"/>
      <c r="C28" s="37"/>
      <c r="D28" s="38"/>
      <c r="E28" s="39"/>
    </row>
    <row r="29" spans="2:5" ht="15" customHeight="1">
      <c r="B29" s="36"/>
      <c r="C29" s="37"/>
      <c r="D29" s="38"/>
      <c r="E29" s="39"/>
    </row>
    <row r="30" spans="2:5" ht="15" customHeight="1">
      <c r="B30" s="36"/>
      <c r="C30" s="37"/>
      <c r="D30" s="38"/>
      <c r="E30" s="39"/>
    </row>
    <row r="31" spans="2:5" ht="15" customHeight="1">
      <c r="B31" s="36"/>
      <c r="C31" s="37"/>
      <c r="D31" s="38"/>
      <c r="E31" s="39"/>
    </row>
    <row r="32" spans="2:5" ht="15" customHeight="1">
      <c r="B32" s="36"/>
      <c r="C32" s="37"/>
      <c r="D32" s="38"/>
      <c r="E32" s="39"/>
    </row>
    <row r="33" spans="2:5" ht="15" customHeight="1">
      <c r="B33" s="36"/>
      <c r="C33" s="37"/>
      <c r="D33" s="38"/>
      <c r="E33" s="39"/>
    </row>
    <row r="34" spans="2:5" ht="15" customHeight="1">
      <c r="B34" s="36"/>
      <c r="C34" s="37"/>
      <c r="D34" s="38"/>
      <c r="E34" s="39"/>
    </row>
    <row r="35" spans="2:5" ht="15" customHeight="1">
      <c r="B35" s="36" t="s">
        <v>10</v>
      </c>
      <c r="C35" s="37" t="s">
        <v>60</v>
      </c>
      <c r="D35" s="38" t="s">
        <v>60</v>
      </c>
      <c r="E35" s="39"/>
    </row>
    <row r="36" spans="2:5" ht="15" customHeight="1" thickBot="1">
      <c r="B36" s="36" t="s">
        <v>11</v>
      </c>
      <c r="C36" s="37" t="s">
        <v>61</v>
      </c>
      <c r="D36" s="41" t="s">
        <v>61</v>
      </c>
      <c r="E36" s="80"/>
    </row>
    <row r="37" spans="2:5" ht="16.5" customHeight="1" thickBot="1">
      <c r="B37" s="197" t="s">
        <v>12</v>
      </c>
      <c r="C37" s="207"/>
      <c r="D37" s="198"/>
      <c r="E37" s="13" t="s">
        <v>5</v>
      </c>
    </row>
    <row r="38" spans="2:5" ht="15" customHeight="1">
      <c r="B38" s="208" t="s">
        <v>13</v>
      </c>
      <c r="C38" s="209"/>
      <c r="D38" s="210"/>
      <c r="E38" s="35"/>
    </row>
    <row r="39" spans="2:5" ht="15" customHeight="1">
      <c r="B39" s="180" t="s">
        <v>141</v>
      </c>
      <c r="C39" s="181"/>
      <c r="D39" s="182"/>
      <c r="E39" s="39"/>
    </row>
    <row r="40" spans="2:5" ht="15" customHeight="1">
      <c r="B40" s="180" t="s">
        <v>14</v>
      </c>
      <c r="C40" s="181"/>
      <c r="D40" s="182"/>
      <c r="E40" s="42"/>
    </row>
    <row r="41" spans="2:5" ht="15" customHeight="1">
      <c r="B41" s="180" t="s">
        <v>15</v>
      </c>
      <c r="C41" s="181"/>
      <c r="D41" s="182"/>
      <c r="E41" s="42"/>
    </row>
    <row r="42" spans="2:5" ht="15" customHeight="1">
      <c r="B42" s="188" t="s">
        <v>221</v>
      </c>
      <c r="C42" s="189"/>
      <c r="D42" s="190"/>
      <c r="E42" s="42"/>
    </row>
    <row r="43" spans="2:5" ht="15" customHeight="1">
      <c r="B43" s="219" t="s">
        <v>208</v>
      </c>
      <c r="C43" s="220"/>
      <c r="D43" s="221"/>
      <c r="E43" s="43"/>
    </row>
    <row r="44" spans="2:5" ht="15" customHeight="1" thickBot="1">
      <c r="B44" s="213" t="s">
        <v>206</v>
      </c>
      <c r="C44" s="214"/>
      <c r="D44" s="215"/>
      <c r="E44" s="44"/>
    </row>
    <row r="45" spans="2:5" ht="15" customHeight="1" thickBot="1">
      <c r="B45" s="216" t="s">
        <v>207</v>
      </c>
      <c r="C45" s="217"/>
      <c r="D45" s="218"/>
      <c r="E45" s="45">
        <f>(E38+E40+E41+E42+E44)-(E43*E38)</f>
        <v>0</v>
      </c>
    </row>
    <row r="46" spans="2:5" ht="21" customHeight="1" thickBot="1">
      <c r="B46" s="222" t="s">
        <v>209</v>
      </c>
      <c r="C46" s="223"/>
      <c r="D46" s="223"/>
      <c r="E46" s="18" t="s">
        <v>17</v>
      </c>
    </row>
    <row r="47" spans="2:5" s="48" customFormat="1" ht="15" thickBot="1">
      <c r="B47" s="186"/>
      <c r="C47" s="187"/>
      <c r="D47" s="187"/>
      <c r="E47" s="47"/>
    </row>
    <row r="48" spans="2:5" ht="21.6" thickBot="1">
      <c r="B48" s="176" t="s">
        <v>1305</v>
      </c>
      <c r="C48" s="177"/>
      <c r="D48" s="177"/>
      <c r="E48" s="13" t="s">
        <v>1305</v>
      </c>
    </row>
    <row r="49" spans="2:5" ht="15" customHeight="1" thickBot="1">
      <c r="B49" s="178" t="s">
        <v>18</v>
      </c>
      <c r="C49" s="179"/>
      <c r="D49" s="179"/>
      <c r="E49" s="46"/>
    </row>
    <row r="50" spans="2:5">
      <c r="B50" s="212"/>
      <c r="C50" s="212"/>
      <c r="D50" s="212"/>
    </row>
    <row r="51" spans="2:5">
      <c r="B51" s="212"/>
      <c r="C51" s="212"/>
      <c r="D51" s="212"/>
    </row>
  </sheetData>
  <sheetProtection algorithmName="SHA-512" hashValue="wej9StbtJvDuuGsvDYHF9dXOZVZw5Sur9vMKqVRM8NhG3ROdunMA8zSIJpeQFtY/P80hD31IcQKopJAAbF1OCg==" saltValue="nOe/vlmkwtzu2upOczk3+Q==" spinCount="100000" sheet="1" objects="1" scenarios="1"/>
  <mergeCells count="23">
    <mergeCell ref="B41:D41"/>
    <mergeCell ref="C9:D9"/>
    <mergeCell ref="B37:D37"/>
    <mergeCell ref="B38:D38"/>
    <mergeCell ref="B39:D39"/>
    <mergeCell ref="B40:D40"/>
    <mergeCell ref="C2:D2"/>
    <mergeCell ref="C3:D3"/>
    <mergeCell ref="E5:E6"/>
    <mergeCell ref="C7:D7"/>
    <mergeCell ref="C8:D8"/>
    <mergeCell ref="C5:D5"/>
    <mergeCell ref="C6:D6"/>
    <mergeCell ref="B43:D43"/>
    <mergeCell ref="B46:D46"/>
    <mergeCell ref="B48:D48"/>
    <mergeCell ref="B49:D49"/>
    <mergeCell ref="B42:D42"/>
    <mergeCell ref="B50:D50"/>
    <mergeCell ref="B51:D51"/>
    <mergeCell ref="B44:D44"/>
    <mergeCell ref="B45:D45"/>
    <mergeCell ref="B47:D47"/>
  </mergeCells>
  <hyperlinks>
    <hyperlink ref="B1" location="'1. Index'!A1" display="Go To Index" xr:uid="{45EBDCEE-F047-4245-B35A-73F3A48CFCB7}"/>
    <hyperlink ref="E1" location="'4. Database'!A1" display="Go To Database" xr:uid="{0EFE235D-6AF1-4D2E-BE14-5C016DF68203}"/>
  </hyperlinks>
  <pageMargins left="0.7" right="0.7" top="0.75" bottom="0.75" header="0.3" footer="0.3"/>
  <pageSetup scale="80" orientation="landscape" r:id="rId1"/>
  <headerFooter>
    <oddFooter>&amp;R_x000D_&amp;1#&amp;"Calibri"&amp;10&amp;K000000 Confidential</oddFooter>
  </headerFooter>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700-000000000000}">
  <sheetPr codeName="Sheet41">
    <pageSetUpPr fitToPage="1"/>
  </sheetPr>
  <dimension ref="B1:E51"/>
  <sheetViews>
    <sheetView zoomScale="70" zoomScaleNormal="70" workbookViewId="0">
      <selection activeCell="A48" sqref="A48:XFD49"/>
    </sheetView>
  </sheetViews>
  <sheetFormatPr defaultColWidth="9.21875" defaultRowHeight="14.4"/>
  <cols>
    <col min="1" max="1" width="2.77734375" style="20" customWidth="1"/>
    <col min="2" max="4" width="40.5546875" style="20" customWidth="1"/>
    <col min="5" max="5" width="54.21875" style="20" customWidth="1"/>
    <col min="6" max="16384" width="9.21875" style="20"/>
  </cols>
  <sheetData>
    <row r="1" spans="2:5" ht="15" thickBot="1">
      <c r="B1" s="19" t="s">
        <v>152</v>
      </c>
      <c r="C1" s="20">
        <v>133</v>
      </c>
      <c r="E1" s="11" t="s">
        <v>1275</v>
      </c>
    </row>
    <row r="2" spans="2:5">
      <c r="B2" s="21" t="s">
        <v>0</v>
      </c>
      <c r="C2" s="194" t="str">
        <f>VLOOKUP(C3,'1. Index'!$B$7:$C$212,2,0)</f>
        <v>Special purpose machinery</v>
      </c>
      <c r="D2" s="194"/>
      <c r="E2" s="1"/>
    </row>
    <row r="3" spans="2:5" ht="15" thickBot="1">
      <c r="B3" s="22" t="s">
        <v>1</v>
      </c>
      <c r="C3" s="193" t="str">
        <f>LEFT(C5,10)</f>
        <v>15.01.11.6</v>
      </c>
      <c r="D3" s="194"/>
    </row>
    <row r="4" spans="2:5" ht="15" thickBot="1">
      <c r="B4" s="23"/>
    </row>
    <row r="5" spans="2:5" ht="15" customHeight="1">
      <c r="B5" s="24" t="s">
        <v>2</v>
      </c>
      <c r="C5" s="203" t="str" cm="1">
        <f t="array" ref="C5">INDEX('1. Index'!$B$8:$E$212,C1,1)</f>
        <v>15.01.11.6.01.290</v>
      </c>
      <c r="D5" s="204"/>
      <c r="E5" s="195" t="s">
        <v>3</v>
      </c>
    </row>
    <row r="6" spans="2:5" ht="15" customHeight="1" thickBot="1">
      <c r="B6" s="25" t="s">
        <v>4</v>
      </c>
      <c r="C6" s="205" t="str" cm="1">
        <f t="array" ref="C6">INDEX('1. Index'!$B$8:$E$212,C1,2)</f>
        <v>Tandem vibrating roller - Unspecified</v>
      </c>
      <c r="D6" s="206"/>
      <c r="E6" s="196"/>
    </row>
    <row r="7" spans="2:5" ht="16.5" customHeight="1" thickBot="1">
      <c r="B7" s="26"/>
      <c r="C7" s="197" t="s">
        <v>24</v>
      </c>
      <c r="D7" s="198"/>
      <c r="E7" s="13" t="s">
        <v>5</v>
      </c>
    </row>
    <row r="8" spans="2:5">
      <c r="B8" s="27" t="s">
        <v>6</v>
      </c>
      <c r="C8" s="199" t="str" cm="1">
        <f t="array" ref="C8">INDEX('1. Index'!$B$8:$E$212,C1,3)</f>
        <v>Unspecified</v>
      </c>
      <c r="D8" s="200"/>
      <c r="E8" s="28"/>
    </row>
    <row r="9" spans="2:5" ht="15" thickBot="1">
      <c r="B9" s="29" t="s">
        <v>7</v>
      </c>
      <c r="C9" s="201" t="str" cm="1">
        <f t="array" ref="C9">INDEX('1. Index'!$B$8:$E$212,C1,4)</f>
        <v>Unspecified</v>
      </c>
      <c r="D9" s="202"/>
      <c r="E9" s="30"/>
    </row>
    <row r="10" spans="2:5" ht="18" customHeight="1" thickBot="1">
      <c r="B10" s="31"/>
      <c r="C10" s="32" t="s">
        <v>8</v>
      </c>
      <c r="D10" s="32" t="s">
        <v>9</v>
      </c>
      <c r="E10" s="13" t="s">
        <v>5</v>
      </c>
    </row>
    <row r="11" spans="2:5" ht="15" customHeight="1">
      <c r="B11" s="33" t="s">
        <v>506</v>
      </c>
      <c r="C11" s="66" t="s">
        <v>702</v>
      </c>
      <c r="D11" s="67" t="s">
        <v>2982</v>
      </c>
      <c r="E11" s="35"/>
    </row>
    <row r="12" spans="2:5" ht="15" customHeight="1">
      <c r="B12" s="36" t="s">
        <v>507</v>
      </c>
      <c r="C12" s="37" t="s">
        <v>2983</v>
      </c>
      <c r="D12" s="38" t="s">
        <v>2984</v>
      </c>
      <c r="E12" s="39"/>
    </row>
    <row r="13" spans="2:5" ht="15" customHeight="1">
      <c r="B13" s="36" t="s">
        <v>508</v>
      </c>
      <c r="C13" s="37" t="s">
        <v>1635</v>
      </c>
      <c r="D13" s="38" t="s">
        <v>2985</v>
      </c>
      <c r="E13" s="39"/>
    </row>
    <row r="14" spans="2:5" ht="15" customHeight="1">
      <c r="B14" s="36" t="s">
        <v>509</v>
      </c>
      <c r="C14" s="37" t="s">
        <v>2986</v>
      </c>
      <c r="D14" s="38" t="s">
        <v>2987</v>
      </c>
      <c r="E14" s="39"/>
    </row>
    <row r="15" spans="2:5" ht="15" customHeight="1">
      <c r="B15" s="36" t="s">
        <v>510</v>
      </c>
      <c r="C15" s="37" t="s">
        <v>2988</v>
      </c>
      <c r="D15" s="38" t="s">
        <v>2989</v>
      </c>
      <c r="E15" s="39"/>
    </row>
    <row r="16" spans="2:5" ht="15" customHeight="1">
      <c r="B16" s="36" t="s">
        <v>288</v>
      </c>
      <c r="C16" s="37" t="s">
        <v>2990</v>
      </c>
      <c r="D16" s="38" t="s">
        <v>2264</v>
      </c>
      <c r="E16" s="39"/>
    </row>
    <row r="17" spans="2:5" ht="15" customHeight="1">
      <c r="B17" s="36" t="s">
        <v>281</v>
      </c>
      <c r="C17" s="37" t="s">
        <v>2991</v>
      </c>
      <c r="D17" s="38" t="s">
        <v>2992</v>
      </c>
      <c r="E17" s="39"/>
    </row>
    <row r="18" spans="2:5" ht="15" customHeight="1">
      <c r="B18" s="36"/>
      <c r="C18" s="37"/>
      <c r="D18" s="38"/>
      <c r="E18" s="39"/>
    </row>
    <row r="19" spans="2:5" ht="15" customHeight="1">
      <c r="B19" s="36"/>
      <c r="C19" s="37"/>
      <c r="D19" s="38"/>
      <c r="E19" s="39"/>
    </row>
    <row r="20" spans="2:5" ht="15" customHeight="1">
      <c r="B20" s="36"/>
      <c r="C20" s="37"/>
      <c r="D20" s="38"/>
      <c r="E20" s="39"/>
    </row>
    <row r="21" spans="2:5" ht="15" customHeight="1">
      <c r="B21" s="36"/>
      <c r="C21" s="37"/>
      <c r="D21" s="38"/>
      <c r="E21" s="39"/>
    </row>
    <row r="22" spans="2:5" ht="15" customHeight="1">
      <c r="B22" s="36"/>
      <c r="C22" s="37"/>
      <c r="D22" s="38"/>
      <c r="E22" s="39"/>
    </row>
    <row r="23" spans="2:5" ht="15" customHeight="1">
      <c r="B23" s="36"/>
      <c r="C23" s="37"/>
      <c r="D23" s="38"/>
      <c r="E23" s="39"/>
    </row>
    <row r="24" spans="2:5" ht="15" customHeight="1">
      <c r="B24" s="36"/>
      <c r="C24" s="37"/>
      <c r="D24" s="38"/>
      <c r="E24" s="39"/>
    </row>
    <row r="25" spans="2:5" ht="15" customHeight="1">
      <c r="B25" s="36"/>
      <c r="C25" s="37"/>
      <c r="D25" s="38"/>
      <c r="E25" s="39"/>
    </row>
    <row r="26" spans="2:5" ht="15" customHeight="1">
      <c r="B26" s="36"/>
      <c r="C26" s="37"/>
      <c r="D26" s="38"/>
      <c r="E26" s="39"/>
    </row>
    <row r="27" spans="2:5" ht="15" customHeight="1">
      <c r="B27" s="36"/>
      <c r="C27" s="37"/>
      <c r="D27" s="38"/>
      <c r="E27" s="39"/>
    </row>
    <row r="28" spans="2:5" ht="15" customHeight="1">
      <c r="B28" s="36"/>
      <c r="C28" s="37"/>
      <c r="D28" s="38"/>
      <c r="E28" s="39"/>
    </row>
    <row r="29" spans="2:5" ht="15" customHeight="1">
      <c r="B29" s="36"/>
      <c r="C29" s="37"/>
      <c r="D29" s="38"/>
      <c r="E29" s="39"/>
    </row>
    <row r="30" spans="2:5" ht="15" customHeight="1">
      <c r="B30" s="36"/>
      <c r="C30" s="37"/>
      <c r="D30" s="38"/>
      <c r="E30" s="39"/>
    </row>
    <row r="31" spans="2:5" ht="15" customHeight="1">
      <c r="B31" s="36"/>
      <c r="C31" s="37"/>
      <c r="D31" s="38"/>
      <c r="E31" s="39"/>
    </row>
    <row r="32" spans="2:5" ht="15" customHeight="1">
      <c r="B32" s="36"/>
      <c r="C32" s="37"/>
      <c r="D32" s="38"/>
      <c r="E32" s="39"/>
    </row>
    <row r="33" spans="2:5" ht="15" customHeight="1">
      <c r="B33" s="36"/>
      <c r="C33" s="37"/>
      <c r="D33" s="38"/>
      <c r="E33" s="39"/>
    </row>
    <row r="34" spans="2:5" ht="15" customHeight="1">
      <c r="B34" s="36" t="s">
        <v>279</v>
      </c>
      <c r="C34" s="37" t="s">
        <v>2993</v>
      </c>
      <c r="D34" s="38" t="s">
        <v>1636</v>
      </c>
      <c r="E34" s="39"/>
    </row>
    <row r="35" spans="2:5" ht="15" customHeight="1">
      <c r="B35" s="36" t="s">
        <v>10</v>
      </c>
      <c r="C35" s="37" t="s">
        <v>60</v>
      </c>
      <c r="D35" s="38" t="s">
        <v>60</v>
      </c>
      <c r="E35" s="39"/>
    </row>
    <row r="36" spans="2:5" ht="15" customHeight="1" thickBot="1">
      <c r="B36" s="36" t="s">
        <v>11</v>
      </c>
      <c r="C36" s="37" t="s">
        <v>61</v>
      </c>
      <c r="D36" s="41" t="s">
        <v>61</v>
      </c>
      <c r="E36" s="80"/>
    </row>
    <row r="37" spans="2:5" ht="16.5" customHeight="1" thickBot="1">
      <c r="B37" s="197" t="s">
        <v>12</v>
      </c>
      <c r="C37" s="207"/>
      <c r="D37" s="198"/>
      <c r="E37" s="13" t="s">
        <v>5</v>
      </c>
    </row>
    <row r="38" spans="2:5" ht="15" customHeight="1">
      <c r="B38" s="208" t="s">
        <v>13</v>
      </c>
      <c r="C38" s="209"/>
      <c r="D38" s="210"/>
      <c r="E38" s="35"/>
    </row>
    <row r="39" spans="2:5" ht="15" customHeight="1">
      <c r="B39" s="180" t="s">
        <v>141</v>
      </c>
      <c r="C39" s="181"/>
      <c r="D39" s="182"/>
      <c r="E39" s="39"/>
    </row>
    <row r="40" spans="2:5" ht="15" customHeight="1">
      <c r="B40" s="180" t="s">
        <v>14</v>
      </c>
      <c r="C40" s="181"/>
      <c r="D40" s="182"/>
      <c r="E40" s="42"/>
    </row>
    <row r="41" spans="2:5" ht="15" customHeight="1">
      <c r="B41" s="180" t="s">
        <v>15</v>
      </c>
      <c r="C41" s="181"/>
      <c r="D41" s="182"/>
      <c r="E41" s="42"/>
    </row>
    <row r="42" spans="2:5" ht="15" customHeight="1">
      <c r="B42" s="188" t="s">
        <v>221</v>
      </c>
      <c r="C42" s="189"/>
      <c r="D42" s="190"/>
      <c r="E42" s="42"/>
    </row>
    <row r="43" spans="2:5" ht="15" customHeight="1">
      <c r="B43" s="219" t="s">
        <v>208</v>
      </c>
      <c r="C43" s="220"/>
      <c r="D43" s="221"/>
      <c r="E43" s="43"/>
    </row>
    <row r="44" spans="2:5" ht="15" customHeight="1" thickBot="1">
      <c r="B44" s="213" t="s">
        <v>206</v>
      </c>
      <c r="C44" s="214"/>
      <c r="D44" s="215"/>
      <c r="E44" s="44"/>
    </row>
    <row r="45" spans="2:5" ht="15" customHeight="1" thickBot="1">
      <c r="B45" s="216" t="s">
        <v>207</v>
      </c>
      <c r="C45" s="217"/>
      <c r="D45" s="218"/>
      <c r="E45" s="45">
        <f>(E38+E40+E41+E42+E44)-(E43*E38)</f>
        <v>0</v>
      </c>
    </row>
    <row r="46" spans="2:5" ht="21" customHeight="1" thickBot="1">
      <c r="B46" s="222" t="s">
        <v>209</v>
      </c>
      <c r="C46" s="223"/>
      <c r="D46" s="223"/>
      <c r="E46" s="18" t="s">
        <v>17</v>
      </c>
    </row>
    <row r="47" spans="2:5" s="48" customFormat="1" ht="40.049999999999997" customHeight="1" thickBot="1">
      <c r="B47" s="186" t="s">
        <v>2994</v>
      </c>
      <c r="C47" s="187"/>
      <c r="D47" s="187"/>
      <c r="E47" s="47"/>
    </row>
    <row r="48" spans="2:5" ht="21.6" thickBot="1">
      <c r="B48" s="176" t="s">
        <v>1305</v>
      </c>
      <c r="C48" s="177"/>
      <c r="D48" s="177"/>
      <c r="E48" s="13" t="s">
        <v>1305</v>
      </c>
    </row>
    <row r="49" spans="2:5" ht="15" customHeight="1" thickBot="1">
      <c r="B49" s="178" t="s">
        <v>18</v>
      </c>
      <c r="C49" s="179"/>
      <c r="D49" s="179"/>
      <c r="E49" s="46"/>
    </row>
    <row r="50" spans="2:5">
      <c r="B50" s="212"/>
      <c r="C50" s="212"/>
      <c r="D50" s="212"/>
    </row>
    <row r="51" spans="2:5">
      <c r="B51" s="212"/>
      <c r="C51" s="212"/>
      <c r="D51" s="212"/>
    </row>
  </sheetData>
  <sheetProtection algorithmName="SHA-512" hashValue="8nlqBIcHFclbAYVBTn8RWghkG4wd6HrOL2DjNHXXi5QXJs/rW4hzGYYGI6HWUnFs1fFOmyPhbWq+TmLzqhOwbg==" saltValue="LJZ8DgO8VPcFcfWuuNAZxQ==" spinCount="100000" sheet="1" objects="1" scenarios="1"/>
  <mergeCells count="23">
    <mergeCell ref="C9:D9"/>
    <mergeCell ref="C2:D2"/>
    <mergeCell ref="C3:D3"/>
    <mergeCell ref="E5:E6"/>
    <mergeCell ref="C7:D7"/>
    <mergeCell ref="C8:D8"/>
    <mergeCell ref="C5:D5"/>
    <mergeCell ref="C6:D6"/>
    <mergeCell ref="B43:D43"/>
    <mergeCell ref="B48:D48"/>
    <mergeCell ref="B49:D49"/>
    <mergeCell ref="B37:D37"/>
    <mergeCell ref="B38:D38"/>
    <mergeCell ref="B39:D39"/>
    <mergeCell ref="B40:D40"/>
    <mergeCell ref="B41:D41"/>
    <mergeCell ref="B42:D42"/>
    <mergeCell ref="B46:D46"/>
    <mergeCell ref="B50:D50"/>
    <mergeCell ref="B51:D51"/>
    <mergeCell ref="B44:D44"/>
    <mergeCell ref="B45:D45"/>
    <mergeCell ref="B47:D47"/>
  </mergeCells>
  <hyperlinks>
    <hyperlink ref="B1" location="'1. Index'!A1" display="Go To Index" xr:uid="{8ECC6EE9-2D3E-431B-9343-2704BD5BCB96}"/>
    <hyperlink ref="E1" location="'4. Database'!A1" display="Go To Database" xr:uid="{CFAF3001-CF2B-43C5-A3FC-5EB4278D6D7F}"/>
  </hyperlinks>
  <pageMargins left="0.7" right="0.7" top="0.75" bottom="0.75" header="0.3" footer="0.3"/>
  <pageSetup scale="80" orientation="landscape" r:id="rId1"/>
  <headerFooter>
    <oddFooter>&amp;R_x000D_&amp;1#&amp;"Calibri"&amp;10&amp;K000000 Confidential</oddFooter>
  </headerFooter>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800-000000000000}">
  <sheetPr codeName="Sheet42">
    <pageSetUpPr fitToPage="1"/>
  </sheetPr>
  <dimension ref="B1:E51"/>
  <sheetViews>
    <sheetView topLeftCell="A35" zoomScale="70" zoomScaleNormal="70" workbookViewId="0">
      <selection activeCell="A48" sqref="A48:XFD49"/>
    </sheetView>
  </sheetViews>
  <sheetFormatPr defaultColWidth="9.21875" defaultRowHeight="14.4"/>
  <cols>
    <col min="1" max="1" width="2.77734375" style="20" customWidth="1"/>
    <col min="2" max="4" width="40.5546875" style="20" customWidth="1"/>
    <col min="5" max="5" width="54.21875" style="20" customWidth="1"/>
    <col min="6" max="16384" width="9.21875" style="20"/>
  </cols>
  <sheetData>
    <row r="1" spans="2:5" ht="15" thickBot="1">
      <c r="B1" s="19" t="s">
        <v>152</v>
      </c>
      <c r="C1" s="20">
        <v>134</v>
      </c>
      <c r="E1" s="11" t="s">
        <v>1275</v>
      </c>
    </row>
    <row r="2" spans="2:5">
      <c r="B2" s="21" t="s">
        <v>0</v>
      </c>
      <c r="C2" s="194" t="str">
        <f>VLOOKUP(C3,'1. Index'!$B$7:$C$212,2,0)</f>
        <v>Special purpose machinery</v>
      </c>
      <c r="D2" s="194"/>
    </row>
    <row r="3" spans="2:5" ht="15" thickBot="1">
      <c r="B3" s="22" t="s">
        <v>1</v>
      </c>
      <c r="C3" s="193" t="str">
        <f>LEFT(C5,10)</f>
        <v>15.01.11.6</v>
      </c>
      <c r="D3" s="194"/>
    </row>
    <row r="4" spans="2:5" ht="15" thickBot="1">
      <c r="B4" s="23"/>
    </row>
    <row r="5" spans="2:5" ht="15" customHeight="1">
      <c r="B5" s="24" t="s">
        <v>2</v>
      </c>
      <c r="C5" s="203" t="str" cm="1">
        <f t="array" ref="C5">INDEX('1. Index'!$B$8:$E$212,C1,1)</f>
        <v>15.01.11.6.01.300</v>
      </c>
      <c r="D5" s="204"/>
      <c r="E5" s="195" t="s">
        <v>3</v>
      </c>
    </row>
    <row r="6" spans="2:5" ht="15" customHeight="1" thickBot="1">
      <c r="B6" s="25" t="s">
        <v>4</v>
      </c>
      <c r="C6" s="205" t="str" cm="1">
        <f t="array" ref="C6">INDEX('1. Index'!$B$8:$E$212,C1,2)</f>
        <v>Tandem vibrating roller - Bomag (Germany) - BW 80 AD-5</v>
      </c>
      <c r="D6" s="206"/>
      <c r="E6" s="196"/>
    </row>
    <row r="7" spans="2:5" ht="16.5" customHeight="1" thickBot="1">
      <c r="B7" s="26"/>
      <c r="C7" s="197" t="s">
        <v>24</v>
      </c>
      <c r="D7" s="198"/>
      <c r="E7" s="13" t="s">
        <v>5</v>
      </c>
    </row>
    <row r="8" spans="2:5">
      <c r="B8" s="27" t="s">
        <v>6</v>
      </c>
      <c r="C8" s="199" t="str" cm="1">
        <f t="array" ref="C8">INDEX('1. Index'!$B$8:$E$212,C1,3)</f>
        <v>Bomag (Germany)</v>
      </c>
      <c r="D8" s="200"/>
      <c r="E8" s="28"/>
    </row>
    <row r="9" spans="2:5" ht="15" thickBot="1">
      <c r="B9" s="29" t="s">
        <v>7</v>
      </c>
      <c r="C9" s="201" t="str" cm="1">
        <f t="array" ref="C9">INDEX('1. Index'!$B$8:$E$212,C1,4)</f>
        <v>BW 80 AD-6</v>
      </c>
      <c r="D9" s="202"/>
      <c r="E9" s="30"/>
    </row>
    <row r="10" spans="2:5" ht="18" customHeight="1" thickBot="1">
      <c r="B10" s="31"/>
      <c r="C10" s="32" t="s">
        <v>8</v>
      </c>
      <c r="D10" s="32" t="s">
        <v>9</v>
      </c>
      <c r="E10" s="13" t="s">
        <v>5</v>
      </c>
    </row>
    <row r="11" spans="2:5" ht="15" customHeight="1">
      <c r="B11" s="33" t="s">
        <v>2995</v>
      </c>
      <c r="C11" s="66" t="s">
        <v>2996</v>
      </c>
      <c r="D11" s="67" t="s">
        <v>2997</v>
      </c>
      <c r="E11" s="35"/>
    </row>
    <row r="12" spans="2:5" ht="15" customHeight="1">
      <c r="B12" s="36" t="s">
        <v>2998</v>
      </c>
      <c r="C12" s="37" t="s">
        <v>2999</v>
      </c>
      <c r="D12" s="38" t="s">
        <v>3000</v>
      </c>
      <c r="E12" s="39"/>
    </row>
    <row r="13" spans="2:5" ht="15" customHeight="1">
      <c r="B13" s="36" t="s">
        <v>3001</v>
      </c>
      <c r="C13" s="37" t="s">
        <v>723</v>
      </c>
      <c r="D13" s="38" t="s">
        <v>3002</v>
      </c>
      <c r="E13" s="39"/>
    </row>
    <row r="14" spans="2:5" ht="15" customHeight="1">
      <c r="B14" s="36" t="s">
        <v>3003</v>
      </c>
      <c r="C14" s="55" t="s">
        <v>768</v>
      </c>
      <c r="D14" s="56" t="s">
        <v>2824</v>
      </c>
      <c r="E14" s="39"/>
    </row>
    <row r="15" spans="2:5" ht="15" customHeight="1">
      <c r="B15" s="36" t="s">
        <v>3004</v>
      </c>
      <c r="C15" s="37" t="s">
        <v>3005</v>
      </c>
      <c r="D15" s="38" t="s">
        <v>3006</v>
      </c>
      <c r="E15" s="39"/>
    </row>
    <row r="16" spans="2:5" ht="15" customHeight="1">
      <c r="B16" s="36" t="s">
        <v>332</v>
      </c>
      <c r="C16" s="37" t="s">
        <v>3007</v>
      </c>
      <c r="D16" s="38" t="s">
        <v>3008</v>
      </c>
      <c r="E16" s="39"/>
    </row>
    <row r="17" spans="2:5" ht="15" customHeight="1">
      <c r="B17" s="36" t="s">
        <v>281</v>
      </c>
      <c r="C17" s="37" t="s">
        <v>3009</v>
      </c>
      <c r="D17" s="38" t="s">
        <v>3010</v>
      </c>
      <c r="E17" s="39"/>
    </row>
    <row r="18" spans="2:5" ht="15" customHeight="1">
      <c r="B18" s="36"/>
      <c r="C18" s="37"/>
      <c r="D18" s="38"/>
      <c r="E18" s="39"/>
    </row>
    <row r="19" spans="2:5" ht="15" customHeight="1">
      <c r="B19" s="36"/>
      <c r="C19" s="37"/>
      <c r="D19" s="38"/>
      <c r="E19" s="39"/>
    </row>
    <row r="20" spans="2:5" ht="15" customHeight="1">
      <c r="B20" s="36"/>
      <c r="C20" s="37"/>
      <c r="D20" s="38"/>
      <c r="E20" s="39"/>
    </row>
    <row r="21" spans="2:5" ht="15" customHeight="1">
      <c r="B21" s="36"/>
      <c r="C21" s="37"/>
      <c r="D21" s="38"/>
      <c r="E21" s="39"/>
    </row>
    <row r="22" spans="2:5" ht="15" customHeight="1">
      <c r="B22" s="36"/>
      <c r="C22" s="37"/>
      <c r="D22" s="38"/>
      <c r="E22" s="39"/>
    </row>
    <row r="23" spans="2:5" ht="15" customHeight="1">
      <c r="B23" s="36"/>
      <c r="C23" s="37"/>
      <c r="D23" s="38"/>
      <c r="E23" s="39"/>
    </row>
    <row r="24" spans="2:5" ht="15" customHeight="1">
      <c r="B24" s="36"/>
      <c r="C24" s="37"/>
      <c r="D24" s="38"/>
      <c r="E24" s="39"/>
    </row>
    <row r="25" spans="2:5" ht="15" customHeight="1">
      <c r="B25" s="36"/>
      <c r="C25" s="37"/>
      <c r="D25" s="38"/>
      <c r="E25" s="39"/>
    </row>
    <row r="26" spans="2:5" ht="15" customHeight="1">
      <c r="B26" s="36"/>
      <c r="C26" s="37"/>
      <c r="D26" s="38"/>
      <c r="E26" s="39"/>
    </row>
    <row r="27" spans="2:5" ht="15" customHeight="1">
      <c r="B27" s="36"/>
      <c r="C27" s="37"/>
      <c r="D27" s="38"/>
      <c r="E27" s="39"/>
    </row>
    <row r="28" spans="2:5" ht="15" customHeight="1">
      <c r="B28" s="36"/>
      <c r="C28" s="37"/>
      <c r="D28" s="38"/>
      <c r="E28" s="39"/>
    </row>
    <row r="29" spans="2:5" ht="15" customHeight="1">
      <c r="B29" s="36"/>
      <c r="C29" s="37"/>
      <c r="D29" s="38"/>
      <c r="E29" s="39"/>
    </row>
    <row r="30" spans="2:5" ht="15" customHeight="1">
      <c r="B30" s="36"/>
      <c r="C30" s="37"/>
      <c r="D30" s="38"/>
      <c r="E30" s="39"/>
    </row>
    <row r="31" spans="2:5" ht="15" customHeight="1">
      <c r="B31" s="36"/>
      <c r="C31" s="37"/>
      <c r="D31" s="38"/>
      <c r="E31" s="39"/>
    </row>
    <row r="32" spans="2:5" ht="15" customHeight="1">
      <c r="B32" s="36"/>
      <c r="C32" s="37"/>
      <c r="D32" s="38"/>
      <c r="E32" s="39"/>
    </row>
    <row r="33" spans="2:5" ht="15" customHeight="1">
      <c r="B33" s="36"/>
      <c r="C33" s="37"/>
      <c r="D33" s="38"/>
      <c r="E33" s="39"/>
    </row>
    <row r="34" spans="2:5" ht="15" customHeight="1">
      <c r="B34" s="36"/>
      <c r="C34" s="37"/>
      <c r="D34" s="38"/>
      <c r="E34" s="39"/>
    </row>
    <row r="35" spans="2:5" ht="15" customHeight="1">
      <c r="B35" s="36" t="s">
        <v>10</v>
      </c>
      <c r="C35" s="37" t="s">
        <v>60</v>
      </c>
      <c r="D35" s="38" t="s">
        <v>60</v>
      </c>
      <c r="E35" s="39"/>
    </row>
    <row r="36" spans="2:5" ht="15" customHeight="1" thickBot="1">
      <c r="B36" s="36" t="s">
        <v>11</v>
      </c>
      <c r="C36" s="37" t="s">
        <v>61</v>
      </c>
      <c r="D36" s="41" t="s">
        <v>61</v>
      </c>
      <c r="E36" s="80"/>
    </row>
    <row r="37" spans="2:5" ht="16.5" customHeight="1" thickBot="1">
      <c r="B37" s="197" t="s">
        <v>12</v>
      </c>
      <c r="C37" s="207"/>
      <c r="D37" s="198"/>
      <c r="E37" s="13" t="s">
        <v>5</v>
      </c>
    </row>
    <row r="38" spans="2:5" ht="15" customHeight="1">
      <c r="B38" s="208" t="s">
        <v>13</v>
      </c>
      <c r="C38" s="209"/>
      <c r="D38" s="210"/>
      <c r="E38" s="35"/>
    </row>
    <row r="39" spans="2:5" ht="15" customHeight="1">
      <c r="B39" s="180" t="s">
        <v>141</v>
      </c>
      <c r="C39" s="181"/>
      <c r="D39" s="182"/>
      <c r="E39" s="39"/>
    </row>
    <row r="40" spans="2:5" ht="15" customHeight="1">
      <c r="B40" s="180" t="s">
        <v>14</v>
      </c>
      <c r="C40" s="181"/>
      <c r="D40" s="182"/>
      <c r="E40" s="42"/>
    </row>
    <row r="41" spans="2:5" ht="15" customHeight="1">
      <c r="B41" s="180" t="s">
        <v>15</v>
      </c>
      <c r="C41" s="181"/>
      <c r="D41" s="182"/>
      <c r="E41" s="42"/>
    </row>
    <row r="42" spans="2:5" ht="15" customHeight="1">
      <c r="B42" s="188" t="s">
        <v>221</v>
      </c>
      <c r="C42" s="189"/>
      <c r="D42" s="190"/>
      <c r="E42" s="42"/>
    </row>
    <row r="43" spans="2:5" ht="15" customHeight="1">
      <c r="B43" s="219" t="s">
        <v>208</v>
      </c>
      <c r="C43" s="220"/>
      <c r="D43" s="221"/>
      <c r="E43" s="43"/>
    </row>
    <row r="44" spans="2:5" ht="15" customHeight="1" thickBot="1">
      <c r="B44" s="213" t="s">
        <v>206</v>
      </c>
      <c r="C44" s="214"/>
      <c r="D44" s="215"/>
      <c r="E44" s="44"/>
    </row>
    <row r="45" spans="2:5" ht="15" customHeight="1" thickBot="1">
      <c r="B45" s="216" t="s">
        <v>207</v>
      </c>
      <c r="C45" s="217"/>
      <c r="D45" s="218"/>
      <c r="E45" s="45">
        <f>(E38+E40+E41+E42+E44)-(E43*E38)</f>
        <v>0</v>
      </c>
    </row>
    <row r="46" spans="2:5" ht="21" customHeight="1" thickBot="1">
      <c r="B46" s="222" t="s">
        <v>209</v>
      </c>
      <c r="C46" s="223"/>
      <c r="D46" s="223"/>
      <c r="E46" s="18" t="s">
        <v>17</v>
      </c>
    </row>
    <row r="47" spans="2:5" s="48" customFormat="1" ht="15" thickBot="1">
      <c r="B47" s="186"/>
      <c r="C47" s="187"/>
      <c r="D47" s="187"/>
      <c r="E47" s="47"/>
    </row>
    <row r="48" spans="2:5" ht="21.6" thickBot="1">
      <c r="B48" s="176" t="s">
        <v>1305</v>
      </c>
      <c r="C48" s="177"/>
      <c r="D48" s="177"/>
      <c r="E48" s="13" t="s">
        <v>1305</v>
      </c>
    </row>
    <row r="49" spans="2:5" ht="15" customHeight="1" thickBot="1">
      <c r="B49" s="178" t="s">
        <v>18</v>
      </c>
      <c r="C49" s="179"/>
      <c r="D49" s="179"/>
      <c r="E49" s="46"/>
    </row>
    <row r="50" spans="2:5">
      <c r="B50" s="212"/>
      <c r="C50" s="212"/>
      <c r="D50" s="212"/>
    </row>
    <row r="51" spans="2:5">
      <c r="B51" s="212"/>
      <c r="C51" s="212"/>
      <c r="D51" s="212"/>
    </row>
  </sheetData>
  <sheetProtection algorithmName="SHA-512" hashValue="nIPkJj9oMVZoJMIdiy2SVMmA7JF4yQKT36bj1SU8rp7Wg522ijFGkF4E6Nitfwa0rMva8K+RGxBSPRZ8sQsaJw==" saltValue="b6+Yp7Zc6naVYTvfNVCcjQ==" spinCount="100000" sheet="1" objects="1" scenarios="1"/>
  <mergeCells count="23">
    <mergeCell ref="C9:D9"/>
    <mergeCell ref="C2:D2"/>
    <mergeCell ref="C3:D3"/>
    <mergeCell ref="E5:E6"/>
    <mergeCell ref="C7:D7"/>
    <mergeCell ref="C8:D8"/>
    <mergeCell ref="C5:D5"/>
    <mergeCell ref="C6:D6"/>
    <mergeCell ref="B43:D43"/>
    <mergeCell ref="B48:D48"/>
    <mergeCell ref="B49:D49"/>
    <mergeCell ref="B37:D37"/>
    <mergeCell ref="B38:D38"/>
    <mergeCell ref="B39:D39"/>
    <mergeCell ref="B40:D40"/>
    <mergeCell ref="B41:D41"/>
    <mergeCell ref="B42:D42"/>
    <mergeCell ref="B46:D46"/>
    <mergeCell ref="B50:D50"/>
    <mergeCell ref="B51:D51"/>
    <mergeCell ref="B44:D44"/>
    <mergeCell ref="B45:D45"/>
    <mergeCell ref="B47:D47"/>
  </mergeCells>
  <hyperlinks>
    <hyperlink ref="B1" location="'1. Index'!A1" display="Go To Index" xr:uid="{377D85E4-B106-4AD9-B9F8-0E0F84A057C3}"/>
    <hyperlink ref="E1" location="'4. Database'!A1" display="Go To Database" xr:uid="{E0AE157D-4C66-4823-876D-6A7ACBACBC55}"/>
  </hyperlinks>
  <pageMargins left="0.7" right="0.7" top="0.75" bottom="0.75" header="0.3" footer="0.3"/>
  <pageSetup scale="80" orientation="landscape" r:id="rId1"/>
  <headerFooter>
    <oddFooter>&amp;R_x000D_&amp;1#&amp;"Calibri"&amp;10&amp;K000000 Confidential</oddFooter>
  </headerFooter>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900-000000000000}">
  <sheetPr codeName="Sheet43">
    <pageSetUpPr fitToPage="1"/>
  </sheetPr>
  <dimension ref="B1:E51"/>
  <sheetViews>
    <sheetView topLeftCell="A32" zoomScale="70" zoomScaleNormal="70" workbookViewId="0">
      <selection activeCell="A48" sqref="A48:XFD49"/>
    </sheetView>
  </sheetViews>
  <sheetFormatPr defaultColWidth="9.21875" defaultRowHeight="14.4"/>
  <cols>
    <col min="1" max="1" width="2.77734375" style="20" customWidth="1"/>
    <col min="2" max="4" width="40.5546875" style="20" customWidth="1"/>
    <col min="5" max="5" width="54.21875" style="20" customWidth="1"/>
    <col min="6" max="16384" width="9.21875" style="20"/>
  </cols>
  <sheetData>
    <row r="1" spans="2:5" ht="15" thickBot="1">
      <c r="B1" s="19" t="s">
        <v>152</v>
      </c>
      <c r="C1" s="20">
        <v>135</v>
      </c>
      <c r="E1" s="11" t="s">
        <v>1275</v>
      </c>
    </row>
    <row r="2" spans="2:5">
      <c r="B2" s="21" t="s">
        <v>0</v>
      </c>
      <c r="C2" s="194" t="str">
        <f>VLOOKUP(C3,'1. Index'!$B$7:$C$212,2,0)</f>
        <v>Special purpose machinery</v>
      </c>
      <c r="D2" s="194"/>
    </row>
    <row r="3" spans="2:5" ht="15" thickBot="1">
      <c r="B3" s="22" t="s">
        <v>1</v>
      </c>
      <c r="C3" s="193" t="str">
        <f>LEFT(C5,10)</f>
        <v>15.01.11.6</v>
      </c>
      <c r="D3" s="194"/>
    </row>
    <row r="4" spans="2:5" ht="15" thickBot="1">
      <c r="B4" s="23"/>
    </row>
    <row r="5" spans="2:5" ht="15" customHeight="1">
      <c r="B5" s="24" t="s">
        <v>2</v>
      </c>
      <c r="C5" s="203" t="str" cm="1">
        <f t="array" ref="C5">INDEX('1. Index'!$B$8:$E$212,C1,1)</f>
        <v>15.01.11.6.01.310</v>
      </c>
      <c r="D5" s="204"/>
      <c r="E5" s="195" t="s">
        <v>3</v>
      </c>
    </row>
    <row r="6" spans="2:5" ht="15" customHeight="1" thickBot="1">
      <c r="B6" s="25" t="s">
        <v>4</v>
      </c>
      <c r="C6" s="205" t="str" cm="1">
        <f t="array" ref="C6">INDEX('1. Index'!$B$8:$E$212,C1,2)</f>
        <v>Compact track loader - Unspecified</v>
      </c>
      <c r="D6" s="206"/>
      <c r="E6" s="196"/>
    </row>
    <row r="7" spans="2:5" ht="16.5" customHeight="1" thickBot="1">
      <c r="B7" s="26"/>
      <c r="C7" s="197" t="s">
        <v>24</v>
      </c>
      <c r="D7" s="198"/>
      <c r="E7" s="13" t="s">
        <v>5</v>
      </c>
    </row>
    <row r="8" spans="2:5">
      <c r="B8" s="27" t="s">
        <v>6</v>
      </c>
      <c r="C8" s="199" t="str" cm="1">
        <f t="array" ref="C8">INDEX('1. Index'!$B$8:$E$212,C1,3)</f>
        <v>Unspecified</v>
      </c>
      <c r="D8" s="200"/>
      <c r="E8" s="28"/>
    </row>
    <row r="9" spans="2:5" ht="15" thickBot="1">
      <c r="B9" s="29" t="s">
        <v>7</v>
      </c>
      <c r="C9" s="201" t="str" cm="1">
        <f t="array" ref="C9">INDEX('1. Index'!$B$8:$E$212,C1,4)</f>
        <v>Unspecified</v>
      </c>
      <c r="D9" s="202"/>
      <c r="E9" s="30"/>
    </row>
    <row r="10" spans="2:5" ht="18" customHeight="1" thickBot="1">
      <c r="B10" s="31"/>
      <c r="C10" s="32" t="s">
        <v>8</v>
      </c>
      <c r="D10" s="32" t="s">
        <v>9</v>
      </c>
      <c r="E10" s="13" t="s">
        <v>5</v>
      </c>
    </row>
    <row r="11" spans="2:5" ht="15" customHeight="1">
      <c r="B11" s="33" t="s">
        <v>2995</v>
      </c>
      <c r="C11" s="66" t="s">
        <v>2996</v>
      </c>
      <c r="D11" s="67" t="s">
        <v>2997</v>
      </c>
      <c r="E11" s="35"/>
    </row>
    <row r="12" spans="2:5" ht="15" customHeight="1">
      <c r="B12" s="36" t="s">
        <v>2998</v>
      </c>
      <c r="C12" s="37" t="s">
        <v>2999</v>
      </c>
      <c r="D12" s="38" t="s">
        <v>3000</v>
      </c>
      <c r="E12" s="39"/>
    </row>
    <row r="13" spans="2:5" ht="15" customHeight="1">
      <c r="B13" s="36" t="s">
        <v>3001</v>
      </c>
      <c r="C13" s="37" t="s">
        <v>723</v>
      </c>
      <c r="D13" s="38" t="s">
        <v>3002</v>
      </c>
      <c r="E13" s="39"/>
    </row>
    <row r="14" spans="2:5" ht="15" customHeight="1">
      <c r="B14" s="36" t="s">
        <v>3003</v>
      </c>
      <c r="C14" s="55" t="s">
        <v>768</v>
      </c>
      <c r="D14" s="56" t="s">
        <v>2824</v>
      </c>
      <c r="E14" s="39"/>
    </row>
    <row r="15" spans="2:5" ht="15" customHeight="1">
      <c r="B15" s="36" t="s">
        <v>3004</v>
      </c>
      <c r="C15" s="37" t="s">
        <v>3005</v>
      </c>
      <c r="D15" s="38" t="s">
        <v>3006</v>
      </c>
      <c r="E15" s="39"/>
    </row>
    <row r="16" spans="2:5" ht="15" customHeight="1">
      <c r="B16" s="36" t="s">
        <v>332</v>
      </c>
      <c r="C16" s="37" t="s">
        <v>3007</v>
      </c>
      <c r="D16" s="38" t="s">
        <v>3008</v>
      </c>
      <c r="E16" s="39"/>
    </row>
    <row r="17" spans="2:5" ht="15" customHeight="1">
      <c r="B17" s="36" t="s">
        <v>281</v>
      </c>
      <c r="C17" s="37" t="s">
        <v>3009</v>
      </c>
      <c r="D17" s="38" t="s">
        <v>3010</v>
      </c>
      <c r="E17" s="39"/>
    </row>
    <row r="18" spans="2:5" ht="15" customHeight="1">
      <c r="B18" s="36"/>
      <c r="C18" s="37"/>
      <c r="D18" s="38"/>
      <c r="E18" s="39"/>
    </row>
    <row r="19" spans="2:5" ht="15" customHeight="1">
      <c r="B19" s="36"/>
      <c r="C19" s="37"/>
      <c r="D19" s="38"/>
      <c r="E19" s="39"/>
    </row>
    <row r="20" spans="2:5" ht="15" customHeight="1">
      <c r="B20" s="36"/>
      <c r="C20" s="37"/>
      <c r="D20" s="38"/>
      <c r="E20" s="39"/>
    </row>
    <row r="21" spans="2:5" ht="15" customHeight="1">
      <c r="B21" s="36"/>
      <c r="C21" s="37"/>
      <c r="D21" s="38"/>
      <c r="E21" s="39"/>
    </row>
    <row r="22" spans="2:5" ht="15" customHeight="1">
      <c r="B22" s="36"/>
      <c r="C22" s="37"/>
      <c r="D22" s="38"/>
      <c r="E22" s="39"/>
    </row>
    <row r="23" spans="2:5" ht="15" customHeight="1">
      <c r="B23" s="36"/>
      <c r="C23" s="37"/>
      <c r="D23" s="38"/>
      <c r="E23" s="39"/>
    </row>
    <row r="24" spans="2:5" ht="15" customHeight="1">
      <c r="B24" s="36"/>
      <c r="C24" s="37"/>
      <c r="D24" s="38"/>
      <c r="E24" s="39"/>
    </row>
    <row r="25" spans="2:5" ht="15" customHeight="1">
      <c r="B25" s="36"/>
      <c r="C25" s="37"/>
      <c r="D25" s="38"/>
      <c r="E25" s="39"/>
    </row>
    <row r="26" spans="2:5" ht="15" customHeight="1">
      <c r="B26" s="36"/>
      <c r="C26" s="37"/>
      <c r="D26" s="38"/>
      <c r="E26" s="39"/>
    </row>
    <row r="27" spans="2:5" ht="15" customHeight="1">
      <c r="B27" s="36"/>
      <c r="C27" s="37"/>
      <c r="D27" s="38"/>
      <c r="E27" s="39"/>
    </row>
    <row r="28" spans="2:5" ht="15" customHeight="1">
      <c r="B28" s="36"/>
      <c r="C28" s="37"/>
      <c r="D28" s="38"/>
      <c r="E28" s="39"/>
    </row>
    <row r="29" spans="2:5" ht="15" customHeight="1">
      <c r="B29" s="36"/>
      <c r="C29" s="37"/>
      <c r="D29" s="38"/>
      <c r="E29" s="39"/>
    </row>
    <row r="30" spans="2:5" ht="15" customHeight="1">
      <c r="B30" s="36"/>
      <c r="C30" s="37"/>
      <c r="D30" s="38"/>
      <c r="E30" s="39"/>
    </row>
    <row r="31" spans="2:5" ht="15" customHeight="1">
      <c r="B31" s="36"/>
      <c r="C31" s="37"/>
      <c r="D31" s="38"/>
      <c r="E31" s="39"/>
    </row>
    <row r="32" spans="2:5" ht="15" customHeight="1">
      <c r="B32" s="36"/>
      <c r="C32" s="37"/>
      <c r="D32" s="38"/>
      <c r="E32" s="39"/>
    </row>
    <row r="33" spans="2:5" ht="15" customHeight="1">
      <c r="B33" s="36"/>
      <c r="C33" s="37"/>
      <c r="D33" s="38"/>
      <c r="E33" s="39"/>
    </row>
    <row r="34" spans="2:5" ht="15" customHeight="1">
      <c r="B34" s="36" t="s">
        <v>279</v>
      </c>
      <c r="C34" s="37" t="s">
        <v>3011</v>
      </c>
      <c r="D34" s="38" t="s">
        <v>3012</v>
      </c>
      <c r="E34" s="39"/>
    </row>
    <row r="35" spans="2:5" ht="15" customHeight="1">
      <c r="B35" s="36" t="s">
        <v>10</v>
      </c>
      <c r="C35" s="37" t="s">
        <v>60</v>
      </c>
      <c r="D35" s="38" t="s">
        <v>60</v>
      </c>
      <c r="E35" s="39"/>
    </row>
    <row r="36" spans="2:5" ht="15" customHeight="1" thickBot="1">
      <c r="B36" s="36" t="s">
        <v>11</v>
      </c>
      <c r="C36" s="37" t="s">
        <v>61</v>
      </c>
      <c r="D36" s="41" t="s">
        <v>61</v>
      </c>
      <c r="E36" s="80"/>
    </row>
    <row r="37" spans="2:5" ht="16.5" customHeight="1" thickBot="1">
      <c r="B37" s="197" t="s">
        <v>12</v>
      </c>
      <c r="C37" s="207"/>
      <c r="D37" s="198"/>
      <c r="E37" s="13" t="s">
        <v>5</v>
      </c>
    </row>
    <row r="38" spans="2:5" ht="15" customHeight="1">
      <c r="B38" s="208" t="s">
        <v>13</v>
      </c>
      <c r="C38" s="209"/>
      <c r="D38" s="210"/>
      <c r="E38" s="35"/>
    </row>
    <row r="39" spans="2:5" ht="15" customHeight="1">
      <c r="B39" s="180" t="s">
        <v>141</v>
      </c>
      <c r="C39" s="181"/>
      <c r="D39" s="182"/>
      <c r="E39" s="39"/>
    </row>
    <row r="40" spans="2:5" ht="15" customHeight="1">
      <c r="B40" s="180" t="s">
        <v>14</v>
      </c>
      <c r="C40" s="181"/>
      <c r="D40" s="182"/>
      <c r="E40" s="42"/>
    </row>
    <row r="41" spans="2:5" ht="15" customHeight="1">
      <c r="B41" s="180" t="s">
        <v>15</v>
      </c>
      <c r="C41" s="181"/>
      <c r="D41" s="182"/>
      <c r="E41" s="42"/>
    </row>
    <row r="42" spans="2:5" ht="15" customHeight="1">
      <c r="B42" s="188" t="s">
        <v>221</v>
      </c>
      <c r="C42" s="189"/>
      <c r="D42" s="190"/>
      <c r="E42" s="42"/>
    </row>
    <row r="43" spans="2:5" ht="15" customHeight="1">
      <c r="B43" s="219" t="s">
        <v>208</v>
      </c>
      <c r="C43" s="220"/>
      <c r="D43" s="221"/>
      <c r="E43" s="43"/>
    </row>
    <row r="44" spans="2:5" ht="15" customHeight="1" thickBot="1">
      <c r="B44" s="213" t="s">
        <v>206</v>
      </c>
      <c r="C44" s="214"/>
      <c r="D44" s="215"/>
      <c r="E44" s="44"/>
    </row>
    <row r="45" spans="2:5" ht="15" customHeight="1" thickBot="1">
      <c r="B45" s="216" t="s">
        <v>207</v>
      </c>
      <c r="C45" s="217"/>
      <c r="D45" s="218"/>
      <c r="E45" s="45">
        <f>(E38+E40+E41+E42+E44)-(E43*E38)</f>
        <v>0</v>
      </c>
    </row>
    <row r="46" spans="2:5" ht="21" customHeight="1" thickBot="1">
      <c r="B46" s="222" t="s">
        <v>209</v>
      </c>
      <c r="C46" s="223"/>
      <c r="D46" s="223"/>
      <c r="E46" s="18" t="s">
        <v>17</v>
      </c>
    </row>
    <row r="47" spans="2:5" s="48" customFormat="1" ht="15" thickBot="1">
      <c r="B47" s="186" t="s">
        <v>1359</v>
      </c>
      <c r="C47" s="187"/>
      <c r="D47" s="187"/>
      <c r="E47" s="47"/>
    </row>
    <row r="48" spans="2:5" ht="21.6" thickBot="1">
      <c r="B48" s="176" t="s">
        <v>1305</v>
      </c>
      <c r="C48" s="177"/>
      <c r="D48" s="177"/>
      <c r="E48" s="13" t="s">
        <v>1305</v>
      </c>
    </row>
    <row r="49" spans="2:5" ht="15" customHeight="1" thickBot="1">
      <c r="B49" s="178" t="s">
        <v>18</v>
      </c>
      <c r="C49" s="179"/>
      <c r="D49" s="179"/>
      <c r="E49" s="46"/>
    </row>
    <row r="50" spans="2:5">
      <c r="B50" s="212"/>
      <c r="C50" s="212"/>
      <c r="D50" s="212"/>
    </row>
    <row r="51" spans="2:5">
      <c r="B51" s="212"/>
      <c r="C51" s="212"/>
      <c r="D51" s="212"/>
    </row>
  </sheetData>
  <sheetProtection algorithmName="SHA-512" hashValue="4zT2VI2cy1foF7JSN+51C2CICNA8hTEDEvQpifMBNXTuCpiACzKKA6L96KJ8a2vGJCyuonqgiikrcnad0ePccA==" saltValue="Dkqh6uEAPa3PZw+SB6lvCA==" spinCount="100000" sheet="1" objects="1" scenarios="1"/>
  <mergeCells count="23">
    <mergeCell ref="C9:D9"/>
    <mergeCell ref="C2:D2"/>
    <mergeCell ref="C3:D3"/>
    <mergeCell ref="E5:E6"/>
    <mergeCell ref="C7:D7"/>
    <mergeCell ref="C8:D8"/>
    <mergeCell ref="C5:D5"/>
    <mergeCell ref="C6:D6"/>
    <mergeCell ref="B43:D43"/>
    <mergeCell ref="B48:D48"/>
    <mergeCell ref="B49:D49"/>
    <mergeCell ref="B37:D37"/>
    <mergeCell ref="B38:D38"/>
    <mergeCell ref="B39:D39"/>
    <mergeCell ref="B40:D40"/>
    <mergeCell ref="B41:D41"/>
    <mergeCell ref="B42:D42"/>
    <mergeCell ref="B46:D46"/>
    <mergeCell ref="B50:D50"/>
    <mergeCell ref="B51:D51"/>
    <mergeCell ref="B44:D44"/>
    <mergeCell ref="B45:D45"/>
    <mergeCell ref="B47:D47"/>
  </mergeCells>
  <hyperlinks>
    <hyperlink ref="B1" location="'1. Index'!A1" display="Go To Index" xr:uid="{4883D5D2-B2FC-4ED7-A2AE-646F635E1818}"/>
    <hyperlink ref="E1" location="'4. Database'!A1" display="Go To Database" xr:uid="{0DB98F32-E408-42AE-8E69-4A00929FAA07}"/>
  </hyperlinks>
  <pageMargins left="0.7" right="0.7" top="0.75" bottom="0.75" header="0.3" footer="0.3"/>
  <pageSetup scale="80" orientation="landscape" r:id="rId1"/>
  <headerFooter>
    <oddFooter>&amp;R_x000D_&amp;1#&amp;"Calibri"&amp;10&amp;K000000 Confidential</oddFooter>
  </headerFooter>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A00-000000000000}">
  <sheetPr codeName="Sheet44">
    <pageSetUpPr fitToPage="1"/>
  </sheetPr>
  <dimension ref="B1:E51"/>
  <sheetViews>
    <sheetView topLeftCell="A29" zoomScale="70" zoomScaleNormal="70" workbookViewId="0">
      <selection activeCell="A48" sqref="A48:XFD49"/>
    </sheetView>
  </sheetViews>
  <sheetFormatPr defaultColWidth="9.21875" defaultRowHeight="14.4"/>
  <cols>
    <col min="1" max="1" width="2.77734375" style="20" customWidth="1"/>
    <col min="2" max="4" width="40.5546875" style="20" customWidth="1"/>
    <col min="5" max="5" width="54.21875" style="20" customWidth="1"/>
    <col min="6" max="16384" width="9.21875" style="20"/>
  </cols>
  <sheetData>
    <row r="1" spans="2:5" ht="15" thickBot="1">
      <c r="B1" s="19" t="s">
        <v>152</v>
      </c>
      <c r="C1" s="20">
        <v>136</v>
      </c>
      <c r="E1" s="11" t="s">
        <v>1275</v>
      </c>
    </row>
    <row r="2" spans="2:5">
      <c r="B2" s="21" t="s">
        <v>0</v>
      </c>
      <c r="C2" s="194" t="str">
        <f>VLOOKUP(C3,'1. Index'!$B$7:$C$212,2,0)</f>
        <v>Special purpose machinery</v>
      </c>
      <c r="D2" s="194"/>
    </row>
    <row r="3" spans="2:5" ht="15" thickBot="1">
      <c r="B3" s="22" t="s">
        <v>1</v>
      </c>
      <c r="C3" s="193" t="str">
        <f>LEFT(C5,10)</f>
        <v>15.01.11.6</v>
      </c>
      <c r="D3" s="194"/>
    </row>
    <row r="4" spans="2:5" ht="15" thickBot="1">
      <c r="B4" s="23"/>
    </row>
    <row r="5" spans="2:5" ht="15" customHeight="1">
      <c r="B5" s="24" t="s">
        <v>2</v>
      </c>
      <c r="C5" s="203" t="str" cm="1">
        <f t="array" ref="C5">INDEX('1. Index'!$B$8:$E$212,C1,1)</f>
        <v>15.01.11.6.01.320</v>
      </c>
      <c r="D5" s="204"/>
      <c r="E5" s="195" t="s">
        <v>3</v>
      </c>
    </row>
    <row r="6" spans="2:5" ht="15" customHeight="1" thickBot="1">
      <c r="B6" s="25" t="s">
        <v>4</v>
      </c>
      <c r="C6" s="205" t="str" cm="1">
        <f t="array" ref="C6">INDEX('1. Index'!$B$8:$E$212,C1,2)</f>
        <v>Compact track loader - Bobcat (USA) - T590</v>
      </c>
      <c r="D6" s="206"/>
      <c r="E6" s="196"/>
    </row>
    <row r="7" spans="2:5" ht="16.5" customHeight="1" thickBot="1">
      <c r="B7" s="26"/>
      <c r="C7" s="197" t="s">
        <v>24</v>
      </c>
      <c r="D7" s="198"/>
      <c r="E7" s="13" t="s">
        <v>5</v>
      </c>
    </row>
    <row r="8" spans="2:5">
      <c r="B8" s="27" t="s">
        <v>6</v>
      </c>
      <c r="C8" s="199" t="str" cm="1">
        <f t="array" ref="C8">INDEX('1. Index'!$B$8:$E$212,C1,3)</f>
        <v>Bobcat (USA)</v>
      </c>
      <c r="D8" s="200"/>
      <c r="E8" s="28"/>
    </row>
    <row r="9" spans="2:5" ht="15" thickBot="1">
      <c r="B9" s="29" t="s">
        <v>7</v>
      </c>
      <c r="C9" s="201" t="str" cm="1">
        <f t="array" ref="C9">INDEX('1. Index'!$B$8:$E$212,C1,4)</f>
        <v>T590</v>
      </c>
      <c r="D9" s="202"/>
      <c r="E9" s="30"/>
    </row>
    <row r="10" spans="2:5" ht="18" customHeight="1" thickBot="1">
      <c r="B10" s="31"/>
      <c r="C10" s="32" t="s">
        <v>8</v>
      </c>
      <c r="D10" s="32" t="s">
        <v>9</v>
      </c>
      <c r="E10" s="13" t="s">
        <v>5</v>
      </c>
    </row>
    <row r="11" spans="2:5" ht="15" customHeight="1">
      <c r="B11" s="33" t="s">
        <v>2998</v>
      </c>
      <c r="C11" s="66" t="s">
        <v>3013</v>
      </c>
      <c r="D11" s="67" t="s">
        <v>3014</v>
      </c>
      <c r="E11" s="35"/>
    </row>
    <row r="12" spans="2:5" ht="15" customHeight="1">
      <c r="B12" s="36" t="s">
        <v>3001</v>
      </c>
      <c r="C12" s="37" t="s">
        <v>789</v>
      </c>
      <c r="D12" s="38" t="s">
        <v>3015</v>
      </c>
      <c r="E12" s="39"/>
    </row>
    <row r="13" spans="2:5" ht="15" customHeight="1">
      <c r="B13" s="36" t="s">
        <v>3004</v>
      </c>
      <c r="C13" s="37" t="s">
        <v>3016</v>
      </c>
      <c r="D13" s="38" t="s">
        <v>3017</v>
      </c>
      <c r="E13" s="39"/>
    </row>
    <row r="14" spans="2:5" ht="15" customHeight="1">
      <c r="B14" s="36" t="s">
        <v>3018</v>
      </c>
      <c r="C14" s="37" t="s">
        <v>3019</v>
      </c>
      <c r="D14" s="38" t="s">
        <v>3020</v>
      </c>
      <c r="E14" s="39"/>
    </row>
    <row r="15" spans="2:5" ht="15" customHeight="1">
      <c r="B15" s="36" t="s">
        <v>3021</v>
      </c>
      <c r="C15" s="37" t="s">
        <v>3022</v>
      </c>
      <c r="D15" s="38" t="s">
        <v>3023</v>
      </c>
      <c r="E15" s="39"/>
    </row>
    <row r="16" spans="2:5" ht="15" customHeight="1">
      <c r="B16" s="36" t="s">
        <v>3024</v>
      </c>
      <c r="C16" s="37" t="s">
        <v>3025</v>
      </c>
      <c r="D16" s="38" t="s">
        <v>3026</v>
      </c>
      <c r="E16" s="39"/>
    </row>
    <row r="17" spans="2:5" ht="15" customHeight="1">
      <c r="B17" s="36" t="s">
        <v>3027</v>
      </c>
      <c r="C17" s="37" t="s">
        <v>216</v>
      </c>
      <c r="D17" s="38" t="s">
        <v>1882</v>
      </c>
      <c r="E17" s="39"/>
    </row>
    <row r="18" spans="2:5" ht="15" customHeight="1">
      <c r="B18" s="36" t="s">
        <v>332</v>
      </c>
      <c r="C18" s="37" t="s">
        <v>3028</v>
      </c>
      <c r="D18" s="38" t="s">
        <v>3029</v>
      </c>
      <c r="E18" s="39"/>
    </row>
    <row r="19" spans="2:5" ht="15" customHeight="1">
      <c r="B19" s="36" t="s">
        <v>281</v>
      </c>
      <c r="C19" s="37" t="s">
        <v>3030</v>
      </c>
      <c r="D19" s="38" t="s">
        <v>3031</v>
      </c>
      <c r="E19" s="39"/>
    </row>
    <row r="20" spans="2:5" ht="15" customHeight="1">
      <c r="B20" s="36"/>
      <c r="C20" s="37"/>
      <c r="D20" s="38"/>
      <c r="E20" s="39"/>
    </row>
    <row r="21" spans="2:5" ht="15" customHeight="1">
      <c r="B21" s="36"/>
      <c r="C21" s="37"/>
      <c r="D21" s="38"/>
      <c r="E21" s="39"/>
    </row>
    <row r="22" spans="2:5" ht="15" customHeight="1">
      <c r="B22" s="36"/>
      <c r="C22" s="37"/>
      <c r="D22" s="38"/>
      <c r="E22" s="39"/>
    </row>
    <row r="23" spans="2:5" ht="15" customHeight="1">
      <c r="B23" s="36"/>
      <c r="C23" s="37"/>
      <c r="D23" s="38"/>
      <c r="E23" s="39"/>
    </row>
    <row r="24" spans="2:5" ht="15" customHeight="1">
      <c r="B24" s="36"/>
      <c r="C24" s="37"/>
      <c r="D24" s="38"/>
      <c r="E24" s="39"/>
    </row>
    <row r="25" spans="2:5" ht="15" customHeight="1">
      <c r="B25" s="36"/>
      <c r="C25" s="37"/>
      <c r="D25" s="38"/>
      <c r="E25" s="39"/>
    </row>
    <row r="26" spans="2:5" ht="15" customHeight="1">
      <c r="B26" s="36"/>
      <c r="C26" s="37"/>
      <c r="D26" s="38"/>
      <c r="E26" s="39"/>
    </row>
    <row r="27" spans="2:5" ht="15" customHeight="1">
      <c r="B27" s="36"/>
      <c r="C27" s="37"/>
      <c r="D27" s="38"/>
      <c r="E27" s="39"/>
    </row>
    <row r="28" spans="2:5" ht="15" customHeight="1">
      <c r="B28" s="36"/>
      <c r="C28" s="37"/>
      <c r="D28" s="38"/>
      <c r="E28" s="39"/>
    </row>
    <row r="29" spans="2:5" ht="15" customHeight="1">
      <c r="B29" s="36"/>
      <c r="C29" s="37"/>
      <c r="D29" s="38"/>
      <c r="E29" s="39"/>
    </row>
    <row r="30" spans="2:5" ht="15" customHeight="1">
      <c r="B30" s="36"/>
      <c r="C30" s="37"/>
      <c r="D30" s="38"/>
      <c r="E30" s="39"/>
    </row>
    <row r="31" spans="2:5" ht="15" customHeight="1">
      <c r="B31" s="36"/>
      <c r="C31" s="37"/>
      <c r="D31" s="38"/>
      <c r="E31" s="39"/>
    </row>
    <row r="32" spans="2:5" ht="15" customHeight="1">
      <c r="B32" s="36"/>
      <c r="C32" s="37"/>
      <c r="D32" s="38"/>
      <c r="E32" s="39"/>
    </row>
    <row r="33" spans="2:5" ht="15" customHeight="1">
      <c r="B33" s="36"/>
      <c r="C33" s="37"/>
      <c r="D33" s="38"/>
      <c r="E33" s="39"/>
    </row>
    <row r="34" spans="2:5" ht="15" customHeight="1">
      <c r="B34" s="36"/>
      <c r="C34" s="37"/>
      <c r="D34" s="38"/>
      <c r="E34" s="39"/>
    </row>
    <row r="35" spans="2:5" ht="15" customHeight="1">
      <c r="B35" s="36" t="s">
        <v>10</v>
      </c>
      <c r="C35" s="37" t="s">
        <v>60</v>
      </c>
      <c r="D35" s="38" t="s">
        <v>60</v>
      </c>
      <c r="E35" s="39"/>
    </row>
    <row r="36" spans="2:5" ht="15" customHeight="1" thickBot="1">
      <c r="B36" s="36" t="s">
        <v>11</v>
      </c>
      <c r="C36" s="37" t="s">
        <v>61</v>
      </c>
      <c r="D36" s="41" t="s">
        <v>61</v>
      </c>
      <c r="E36" s="80"/>
    </row>
    <row r="37" spans="2:5" ht="16.5" customHeight="1" thickBot="1">
      <c r="B37" s="197" t="s">
        <v>12</v>
      </c>
      <c r="C37" s="207"/>
      <c r="D37" s="198"/>
      <c r="E37" s="13" t="s">
        <v>5</v>
      </c>
    </row>
    <row r="38" spans="2:5" ht="15" customHeight="1">
      <c r="B38" s="208" t="s">
        <v>13</v>
      </c>
      <c r="C38" s="209"/>
      <c r="D38" s="210"/>
      <c r="E38" s="35"/>
    </row>
    <row r="39" spans="2:5" ht="15" customHeight="1">
      <c r="B39" s="180" t="s">
        <v>141</v>
      </c>
      <c r="C39" s="181"/>
      <c r="D39" s="182"/>
      <c r="E39" s="39"/>
    </row>
    <row r="40" spans="2:5" ht="15" customHeight="1">
      <c r="B40" s="180" t="s">
        <v>14</v>
      </c>
      <c r="C40" s="181"/>
      <c r="D40" s="182"/>
      <c r="E40" s="42"/>
    </row>
    <row r="41" spans="2:5" ht="15" customHeight="1">
      <c r="B41" s="180" t="s">
        <v>15</v>
      </c>
      <c r="C41" s="181"/>
      <c r="D41" s="182"/>
      <c r="E41" s="42"/>
    </row>
    <row r="42" spans="2:5" ht="15" customHeight="1">
      <c r="B42" s="188" t="s">
        <v>221</v>
      </c>
      <c r="C42" s="189"/>
      <c r="D42" s="190"/>
      <c r="E42" s="42"/>
    </row>
    <row r="43" spans="2:5" ht="15" customHeight="1">
      <c r="B43" s="219" t="s">
        <v>208</v>
      </c>
      <c r="C43" s="220"/>
      <c r="D43" s="221"/>
      <c r="E43" s="43"/>
    </row>
    <row r="44" spans="2:5" ht="15" customHeight="1" thickBot="1">
      <c r="B44" s="213" t="s">
        <v>206</v>
      </c>
      <c r="C44" s="214"/>
      <c r="D44" s="215"/>
      <c r="E44" s="44"/>
    </row>
    <row r="45" spans="2:5" ht="15" customHeight="1" thickBot="1">
      <c r="B45" s="216" t="s">
        <v>207</v>
      </c>
      <c r="C45" s="217"/>
      <c r="D45" s="218"/>
      <c r="E45" s="45">
        <f>(E38+E40+E41+E42+E44)-(E43*E38)</f>
        <v>0</v>
      </c>
    </row>
    <row r="46" spans="2:5" ht="21" customHeight="1" thickBot="1">
      <c r="B46" s="222" t="s">
        <v>209</v>
      </c>
      <c r="C46" s="223"/>
      <c r="D46" s="223"/>
      <c r="E46" s="18" t="s">
        <v>17</v>
      </c>
    </row>
    <row r="47" spans="2:5" s="48" customFormat="1" ht="15" thickBot="1">
      <c r="B47" s="186"/>
      <c r="C47" s="187"/>
      <c r="D47" s="187"/>
      <c r="E47" s="47"/>
    </row>
    <row r="48" spans="2:5" ht="21.6" thickBot="1">
      <c r="B48" s="176" t="s">
        <v>1305</v>
      </c>
      <c r="C48" s="177"/>
      <c r="D48" s="177"/>
      <c r="E48" s="13" t="s">
        <v>1305</v>
      </c>
    </row>
    <row r="49" spans="2:5" ht="15" customHeight="1" thickBot="1">
      <c r="B49" s="178" t="s">
        <v>18</v>
      </c>
      <c r="C49" s="179"/>
      <c r="D49" s="179"/>
      <c r="E49" s="46"/>
    </row>
    <row r="50" spans="2:5">
      <c r="B50" s="212"/>
      <c r="C50" s="212"/>
      <c r="D50" s="212"/>
    </row>
    <row r="51" spans="2:5">
      <c r="B51" s="212"/>
      <c r="C51" s="212"/>
      <c r="D51" s="212"/>
    </row>
  </sheetData>
  <sheetProtection algorithmName="SHA-512" hashValue="miBwffy5s+2sb/BN/6jiHXPhHeB1bgO0icLB2qavyGk8/D3ro8z9NJzJoQGTYEMcNOY+4RTVUbW0VGAfyPCqzQ==" saltValue="vu7gVGWEjmBVEZoCDayRKQ==" spinCount="100000" sheet="1" objects="1" scenarios="1"/>
  <mergeCells count="23">
    <mergeCell ref="C9:D9"/>
    <mergeCell ref="C2:D2"/>
    <mergeCell ref="C3:D3"/>
    <mergeCell ref="E5:E6"/>
    <mergeCell ref="C7:D7"/>
    <mergeCell ref="C8:D8"/>
    <mergeCell ref="C5:D5"/>
    <mergeCell ref="C6:D6"/>
    <mergeCell ref="B43:D43"/>
    <mergeCell ref="B48:D48"/>
    <mergeCell ref="B49:D49"/>
    <mergeCell ref="B37:D37"/>
    <mergeCell ref="B38:D38"/>
    <mergeCell ref="B39:D39"/>
    <mergeCell ref="B40:D40"/>
    <mergeCell ref="B41:D41"/>
    <mergeCell ref="B42:D42"/>
    <mergeCell ref="B46:D46"/>
    <mergeCell ref="B50:D50"/>
    <mergeCell ref="B51:D51"/>
    <mergeCell ref="B44:D44"/>
    <mergeCell ref="B45:D45"/>
    <mergeCell ref="B47:D47"/>
  </mergeCells>
  <hyperlinks>
    <hyperlink ref="B1" location="'1. Index'!A1" display="Go To Index" xr:uid="{B0C73C61-28F6-402F-A3F2-E4685498E465}"/>
    <hyperlink ref="E1" location="'4. Database'!A1" display="Go To Database" xr:uid="{95C0735A-B60E-4963-AC5B-DFA171C324BC}"/>
  </hyperlinks>
  <pageMargins left="0.7" right="0.7" top="0.75" bottom="0.75" header="0.3" footer="0.3"/>
  <pageSetup scale="80" orientation="landscape" r:id="rId1"/>
  <headerFooter>
    <oddFooter>&amp;R_x000D_&amp;1#&amp;"Calibri"&amp;10&amp;K000000 Confidential</oddFooter>
  </headerFooter>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B00-000000000000}">
  <sheetPr codeName="Sheet45">
    <pageSetUpPr fitToPage="1"/>
  </sheetPr>
  <dimension ref="B1:E51"/>
  <sheetViews>
    <sheetView zoomScale="70" zoomScaleNormal="70" workbookViewId="0">
      <selection activeCell="A48" sqref="A48:XFD49"/>
    </sheetView>
  </sheetViews>
  <sheetFormatPr defaultColWidth="9.21875" defaultRowHeight="14.4"/>
  <cols>
    <col min="1" max="1" width="2.77734375" style="20" customWidth="1"/>
    <col min="2" max="4" width="40.5546875" style="20" customWidth="1"/>
    <col min="5" max="5" width="54.21875" style="20" customWidth="1"/>
    <col min="6" max="16384" width="9.21875" style="20"/>
  </cols>
  <sheetData>
    <row r="1" spans="2:5" ht="15" thickBot="1">
      <c r="B1" s="19" t="s">
        <v>152</v>
      </c>
      <c r="C1" s="20">
        <v>137</v>
      </c>
      <c r="E1" s="11" t="s">
        <v>1275</v>
      </c>
    </row>
    <row r="2" spans="2:5">
      <c r="B2" s="21" t="s">
        <v>0</v>
      </c>
      <c r="C2" s="194" t="str">
        <f>VLOOKUP(C3,'1. Index'!$B$7:$C$212,2,0)</f>
        <v>Special purpose machinery</v>
      </c>
      <c r="D2" s="194"/>
      <c r="E2" s="1"/>
    </row>
    <row r="3" spans="2:5" ht="15" thickBot="1">
      <c r="B3" s="22" t="s">
        <v>1</v>
      </c>
      <c r="C3" s="193" t="str">
        <f>LEFT(C5,10)</f>
        <v>15.01.11.6</v>
      </c>
      <c r="D3" s="194"/>
    </row>
    <row r="4" spans="2:5" ht="15" thickBot="1">
      <c r="B4" s="23"/>
    </row>
    <row r="5" spans="2:5" ht="15" customHeight="1">
      <c r="B5" s="24" t="s">
        <v>2</v>
      </c>
      <c r="C5" s="203" t="str" cm="1">
        <f t="array" ref="C5">INDEX('1. Index'!$B$8:$E$212,C1,1)</f>
        <v>15.01.11.6.01.330</v>
      </c>
      <c r="D5" s="204"/>
      <c r="E5" s="195" t="s">
        <v>3</v>
      </c>
    </row>
    <row r="6" spans="2:5" ht="15" customHeight="1" thickBot="1">
      <c r="B6" s="25" t="s">
        <v>4</v>
      </c>
      <c r="C6" s="205" t="str" cm="1">
        <f t="array" ref="C6">INDEX('1. Index'!$B$8:$E$212,C1,2)</f>
        <v>Compact wheeled loader - Unspecified</v>
      </c>
      <c r="D6" s="206"/>
      <c r="E6" s="196"/>
    </row>
    <row r="7" spans="2:5" ht="16.5" customHeight="1" thickBot="1">
      <c r="B7" s="26"/>
      <c r="C7" s="197" t="s">
        <v>24</v>
      </c>
      <c r="D7" s="198"/>
      <c r="E7" s="13" t="s">
        <v>5</v>
      </c>
    </row>
    <row r="8" spans="2:5">
      <c r="B8" s="27" t="s">
        <v>6</v>
      </c>
      <c r="C8" s="199" t="str" cm="1">
        <f t="array" ref="C8">INDEX('1. Index'!$B$8:$E$212,C1,3)</f>
        <v>Unspecified</v>
      </c>
      <c r="D8" s="200"/>
      <c r="E8" s="28"/>
    </row>
    <row r="9" spans="2:5" ht="15" thickBot="1">
      <c r="B9" s="29" t="s">
        <v>7</v>
      </c>
      <c r="C9" s="201" t="str" cm="1">
        <f t="array" ref="C9">INDEX('1. Index'!$B$8:$E$212,C1,4)</f>
        <v>Unspecified</v>
      </c>
      <c r="D9" s="202"/>
      <c r="E9" s="30"/>
    </row>
    <row r="10" spans="2:5" ht="18" customHeight="1" thickBot="1">
      <c r="B10" s="31"/>
      <c r="C10" s="32" t="s">
        <v>8</v>
      </c>
      <c r="D10" s="32" t="s">
        <v>9</v>
      </c>
      <c r="E10" s="13" t="s">
        <v>5</v>
      </c>
    </row>
    <row r="11" spans="2:5" ht="15" customHeight="1">
      <c r="B11" s="33" t="s">
        <v>2998</v>
      </c>
      <c r="C11" s="66" t="s">
        <v>3013</v>
      </c>
      <c r="D11" s="67" t="s">
        <v>3014</v>
      </c>
      <c r="E11" s="35"/>
    </row>
    <row r="12" spans="2:5" ht="15" customHeight="1">
      <c r="B12" s="36" t="s">
        <v>3001</v>
      </c>
      <c r="C12" s="37" t="s">
        <v>789</v>
      </c>
      <c r="D12" s="38" t="s">
        <v>3015</v>
      </c>
      <c r="E12" s="39"/>
    </row>
    <row r="13" spans="2:5" ht="15" customHeight="1">
      <c r="B13" s="36" t="s">
        <v>3004</v>
      </c>
      <c r="C13" s="37" t="s">
        <v>3016</v>
      </c>
      <c r="D13" s="38" t="s">
        <v>3017</v>
      </c>
      <c r="E13" s="39"/>
    </row>
    <row r="14" spans="2:5" ht="15" customHeight="1">
      <c r="B14" s="36" t="s">
        <v>3018</v>
      </c>
      <c r="C14" s="37" t="s">
        <v>3019</v>
      </c>
      <c r="D14" s="38" t="s">
        <v>3020</v>
      </c>
      <c r="E14" s="39"/>
    </row>
    <row r="15" spans="2:5" ht="15" customHeight="1">
      <c r="B15" s="36" t="s">
        <v>3021</v>
      </c>
      <c r="C15" s="37" t="s">
        <v>3022</v>
      </c>
      <c r="D15" s="38" t="s">
        <v>3023</v>
      </c>
      <c r="E15" s="39"/>
    </row>
    <row r="16" spans="2:5" ht="15" customHeight="1">
      <c r="B16" s="36" t="s">
        <v>3024</v>
      </c>
      <c r="C16" s="37" t="s">
        <v>3025</v>
      </c>
      <c r="D16" s="38" t="s">
        <v>3026</v>
      </c>
      <c r="E16" s="39"/>
    </row>
    <row r="17" spans="2:5" ht="15" customHeight="1">
      <c r="B17" s="36" t="s">
        <v>3027</v>
      </c>
      <c r="C17" s="37" t="s">
        <v>216</v>
      </c>
      <c r="D17" s="38" t="s">
        <v>1882</v>
      </c>
      <c r="E17" s="39"/>
    </row>
    <row r="18" spans="2:5" ht="15" customHeight="1">
      <c r="B18" s="36" t="s">
        <v>332</v>
      </c>
      <c r="C18" s="37" t="s">
        <v>3028</v>
      </c>
      <c r="D18" s="38" t="s">
        <v>3029</v>
      </c>
      <c r="E18" s="39"/>
    </row>
    <row r="19" spans="2:5" ht="15" customHeight="1">
      <c r="B19" s="36" t="s">
        <v>281</v>
      </c>
      <c r="C19" s="37" t="s">
        <v>3030</v>
      </c>
      <c r="D19" s="38" t="s">
        <v>3031</v>
      </c>
      <c r="E19" s="39"/>
    </row>
    <row r="20" spans="2:5" ht="15" customHeight="1">
      <c r="B20" s="36"/>
      <c r="C20" s="37"/>
      <c r="D20" s="38"/>
      <c r="E20" s="39"/>
    </row>
    <row r="21" spans="2:5" ht="15" customHeight="1">
      <c r="B21" s="36"/>
      <c r="C21" s="37"/>
      <c r="D21" s="38"/>
      <c r="E21" s="39"/>
    </row>
    <row r="22" spans="2:5" ht="15" customHeight="1">
      <c r="B22" s="36"/>
      <c r="C22" s="37"/>
      <c r="D22" s="38"/>
      <c r="E22" s="39"/>
    </row>
    <row r="23" spans="2:5" ht="15" customHeight="1">
      <c r="B23" s="36"/>
      <c r="C23" s="37"/>
      <c r="D23" s="38"/>
      <c r="E23" s="39"/>
    </row>
    <row r="24" spans="2:5" ht="15" customHeight="1">
      <c r="B24" s="36"/>
      <c r="C24" s="37"/>
      <c r="D24" s="38"/>
      <c r="E24" s="39"/>
    </row>
    <row r="25" spans="2:5" ht="15" customHeight="1">
      <c r="B25" s="36"/>
      <c r="C25" s="37"/>
      <c r="D25" s="38"/>
      <c r="E25" s="39"/>
    </row>
    <row r="26" spans="2:5" ht="15" customHeight="1">
      <c r="B26" s="36"/>
      <c r="C26" s="37"/>
      <c r="D26" s="38"/>
      <c r="E26" s="39"/>
    </row>
    <row r="27" spans="2:5" ht="15" customHeight="1">
      <c r="B27" s="36"/>
      <c r="C27" s="37"/>
      <c r="D27" s="38"/>
      <c r="E27" s="39"/>
    </row>
    <row r="28" spans="2:5" ht="15" customHeight="1">
      <c r="B28" s="36"/>
      <c r="C28" s="37"/>
      <c r="D28" s="38"/>
      <c r="E28" s="39"/>
    </row>
    <row r="29" spans="2:5" ht="15" customHeight="1">
      <c r="B29" s="36"/>
      <c r="C29" s="37"/>
      <c r="D29" s="38"/>
      <c r="E29" s="39"/>
    </row>
    <row r="30" spans="2:5" ht="15" customHeight="1">
      <c r="B30" s="36"/>
      <c r="C30" s="37"/>
      <c r="D30" s="38"/>
      <c r="E30" s="39"/>
    </row>
    <row r="31" spans="2:5" ht="15" customHeight="1">
      <c r="B31" s="36"/>
      <c r="C31" s="37"/>
      <c r="D31" s="38"/>
      <c r="E31" s="39"/>
    </row>
    <row r="32" spans="2:5" ht="15" customHeight="1">
      <c r="B32" s="36"/>
      <c r="C32" s="37"/>
      <c r="D32" s="38"/>
      <c r="E32" s="39"/>
    </row>
    <row r="33" spans="2:5" ht="15" customHeight="1">
      <c r="B33" s="36"/>
      <c r="C33" s="37"/>
      <c r="D33" s="38"/>
      <c r="E33" s="39"/>
    </row>
    <row r="34" spans="2:5" ht="15" customHeight="1">
      <c r="B34" s="36" t="s">
        <v>279</v>
      </c>
      <c r="C34" s="37" t="s">
        <v>3011</v>
      </c>
      <c r="D34" s="38" t="s">
        <v>3012</v>
      </c>
      <c r="E34" s="39"/>
    </row>
    <row r="35" spans="2:5" ht="15" customHeight="1">
      <c r="B35" s="36" t="s">
        <v>10</v>
      </c>
      <c r="C35" s="37" t="s">
        <v>60</v>
      </c>
      <c r="D35" s="38" t="s">
        <v>60</v>
      </c>
      <c r="E35" s="39"/>
    </row>
    <row r="36" spans="2:5" ht="15" customHeight="1" thickBot="1">
      <c r="B36" s="36" t="s">
        <v>11</v>
      </c>
      <c r="C36" s="37" t="s">
        <v>61</v>
      </c>
      <c r="D36" s="41" t="s">
        <v>61</v>
      </c>
      <c r="E36" s="80"/>
    </row>
    <row r="37" spans="2:5" ht="16.5" customHeight="1" thickBot="1">
      <c r="B37" s="197" t="s">
        <v>12</v>
      </c>
      <c r="C37" s="207"/>
      <c r="D37" s="198"/>
      <c r="E37" s="13" t="s">
        <v>5</v>
      </c>
    </row>
    <row r="38" spans="2:5" ht="15" customHeight="1">
      <c r="B38" s="208" t="s">
        <v>13</v>
      </c>
      <c r="C38" s="209"/>
      <c r="D38" s="210"/>
      <c r="E38" s="35"/>
    </row>
    <row r="39" spans="2:5" ht="15" customHeight="1">
      <c r="B39" s="180" t="s">
        <v>141</v>
      </c>
      <c r="C39" s="181"/>
      <c r="D39" s="182"/>
      <c r="E39" s="39"/>
    </row>
    <row r="40" spans="2:5" ht="15" customHeight="1">
      <c r="B40" s="180" t="s">
        <v>14</v>
      </c>
      <c r="C40" s="181"/>
      <c r="D40" s="182"/>
      <c r="E40" s="42"/>
    </row>
    <row r="41" spans="2:5" ht="15" customHeight="1">
      <c r="B41" s="180" t="s">
        <v>15</v>
      </c>
      <c r="C41" s="181"/>
      <c r="D41" s="182"/>
      <c r="E41" s="42"/>
    </row>
    <row r="42" spans="2:5" ht="15" customHeight="1">
      <c r="B42" s="188" t="s">
        <v>221</v>
      </c>
      <c r="C42" s="189"/>
      <c r="D42" s="190"/>
      <c r="E42" s="42"/>
    </row>
    <row r="43" spans="2:5" ht="15" customHeight="1">
      <c r="B43" s="219" t="s">
        <v>208</v>
      </c>
      <c r="C43" s="220"/>
      <c r="D43" s="221"/>
      <c r="E43" s="43"/>
    </row>
    <row r="44" spans="2:5" ht="15" customHeight="1" thickBot="1">
      <c r="B44" s="213" t="s">
        <v>206</v>
      </c>
      <c r="C44" s="214"/>
      <c r="D44" s="215"/>
      <c r="E44" s="44"/>
    </row>
    <row r="45" spans="2:5" ht="15" customHeight="1" thickBot="1">
      <c r="B45" s="216" t="s">
        <v>207</v>
      </c>
      <c r="C45" s="217"/>
      <c r="D45" s="218"/>
      <c r="E45" s="45">
        <f>(E38+E40+E41+E42+E44)-(E43*E38)</f>
        <v>0</v>
      </c>
    </row>
    <row r="46" spans="2:5" ht="21" customHeight="1" thickBot="1">
      <c r="B46" s="222" t="s">
        <v>209</v>
      </c>
      <c r="C46" s="223"/>
      <c r="D46" s="223"/>
      <c r="E46" s="18" t="s">
        <v>17</v>
      </c>
    </row>
    <row r="47" spans="2:5" s="48" customFormat="1" ht="15" thickBot="1">
      <c r="B47" s="186" t="s">
        <v>3032</v>
      </c>
      <c r="C47" s="187"/>
      <c r="D47" s="187"/>
      <c r="E47" s="47"/>
    </row>
    <row r="48" spans="2:5" ht="21.6" thickBot="1">
      <c r="B48" s="176" t="s">
        <v>1305</v>
      </c>
      <c r="C48" s="177"/>
      <c r="D48" s="177"/>
      <c r="E48" s="13" t="s">
        <v>1305</v>
      </c>
    </row>
    <row r="49" spans="2:5" ht="15" customHeight="1" thickBot="1">
      <c r="B49" s="178" t="s">
        <v>18</v>
      </c>
      <c r="C49" s="179"/>
      <c r="D49" s="179"/>
      <c r="E49" s="46"/>
    </row>
    <row r="50" spans="2:5">
      <c r="B50" s="212"/>
      <c r="C50" s="212"/>
      <c r="D50" s="212"/>
    </row>
    <row r="51" spans="2:5">
      <c r="B51" s="212"/>
      <c r="C51" s="212"/>
      <c r="D51" s="212"/>
    </row>
  </sheetData>
  <sheetProtection algorithmName="SHA-512" hashValue="qSzHq8GeTre8SLBDJ0XVeIM70Omo9/kkXBX3tOJRSstwZiyQgEc5lVOgNslKdt1i4WTcTSINjVi1N0n7sImE9g==" saltValue="samrqASTNJEKw37qeFpBOw==" spinCount="100000" sheet="1" objects="1" scenarios="1"/>
  <mergeCells count="23">
    <mergeCell ref="C9:D9"/>
    <mergeCell ref="C2:D2"/>
    <mergeCell ref="C3:D3"/>
    <mergeCell ref="E5:E6"/>
    <mergeCell ref="C7:D7"/>
    <mergeCell ref="C8:D8"/>
    <mergeCell ref="C5:D5"/>
    <mergeCell ref="C6:D6"/>
    <mergeCell ref="B43:D43"/>
    <mergeCell ref="B48:D48"/>
    <mergeCell ref="B49:D49"/>
    <mergeCell ref="B37:D37"/>
    <mergeCell ref="B38:D38"/>
    <mergeCell ref="B39:D39"/>
    <mergeCell ref="B40:D40"/>
    <mergeCell ref="B41:D41"/>
    <mergeCell ref="B42:D42"/>
    <mergeCell ref="B46:D46"/>
    <mergeCell ref="B50:D50"/>
    <mergeCell ref="B51:D51"/>
    <mergeCell ref="B44:D44"/>
    <mergeCell ref="B45:D45"/>
    <mergeCell ref="B47:D47"/>
  </mergeCells>
  <hyperlinks>
    <hyperlink ref="B1" location="'1. Index'!A1" display="Go To Index" xr:uid="{E5C1CC12-0D60-4697-9EEC-1E245CE1E220}"/>
    <hyperlink ref="E1" location="'4. Database'!A1" display="Go To Database" xr:uid="{C9AD1EE8-32D2-46CB-BE7A-0836866A6DEE}"/>
  </hyperlinks>
  <pageMargins left="0.7" right="0.7" top="0.75" bottom="0.75" header="0.3" footer="0.3"/>
  <pageSetup scale="80" orientation="landscape" r:id="rId1"/>
  <headerFooter>
    <oddFooter>&amp;R_x000D_&amp;1#&amp;"Calibri"&amp;10&amp;K000000 Confidential</oddFooter>
  </headerFooter>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C00-000000000000}">
  <sheetPr codeName="Sheet46">
    <pageSetUpPr fitToPage="1"/>
  </sheetPr>
  <dimension ref="B1:E51"/>
  <sheetViews>
    <sheetView zoomScale="70" zoomScaleNormal="70" workbookViewId="0">
      <selection activeCell="A48" sqref="A48:XFD49"/>
    </sheetView>
  </sheetViews>
  <sheetFormatPr defaultColWidth="9.21875" defaultRowHeight="14.4"/>
  <cols>
    <col min="1" max="1" width="2.77734375" style="20" customWidth="1"/>
    <col min="2" max="4" width="40.5546875" style="20" customWidth="1"/>
    <col min="5" max="5" width="54.21875" style="20" customWidth="1"/>
    <col min="6" max="16384" width="9.21875" style="20"/>
  </cols>
  <sheetData>
    <row r="1" spans="2:5" ht="15" thickBot="1">
      <c r="B1" s="19" t="s">
        <v>152</v>
      </c>
      <c r="C1" s="20">
        <v>138</v>
      </c>
      <c r="E1" s="11" t="s">
        <v>1275</v>
      </c>
    </row>
    <row r="2" spans="2:5">
      <c r="B2" s="21" t="s">
        <v>0</v>
      </c>
      <c r="C2" s="194" t="str">
        <f>VLOOKUP(C3,'1. Index'!$B$7:$C$212,2,0)</f>
        <v>Special purpose machinery</v>
      </c>
      <c r="D2" s="194"/>
    </row>
    <row r="3" spans="2:5" ht="15" thickBot="1">
      <c r="B3" s="22" t="s">
        <v>1</v>
      </c>
      <c r="C3" s="193" t="str">
        <f>LEFT(C5,10)</f>
        <v>15.01.11.6</v>
      </c>
      <c r="D3" s="194"/>
    </row>
    <row r="4" spans="2:5" ht="15" thickBot="1">
      <c r="B4" s="23"/>
    </row>
    <row r="5" spans="2:5" ht="15" customHeight="1">
      <c r="B5" s="24" t="s">
        <v>2</v>
      </c>
      <c r="C5" s="203" t="str" cm="1">
        <f t="array" ref="C5">INDEX('1. Index'!$B$8:$E$212,C1,1)</f>
        <v>15.01.11.6.01.340</v>
      </c>
      <c r="D5" s="204"/>
      <c r="E5" s="195" t="s">
        <v>3</v>
      </c>
    </row>
    <row r="6" spans="2:5" ht="15" customHeight="1" thickBot="1">
      <c r="B6" s="25" t="s">
        <v>4</v>
      </c>
      <c r="C6" s="205" t="str" cm="1">
        <f t="array" ref="C6">INDEX('1. Index'!$B$8:$E$212,C1,2)</f>
        <v>Compact wheeled loader - Caterpillar (USA) - 903D</v>
      </c>
      <c r="D6" s="206"/>
      <c r="E6" s="196"/>
    </row>
    <row r="7" spans="2:5" ht="16.5" customHeight="1" thickBot="1">
      <c r="B7" s="26"/>
      <c r="C7" s="197" t="s">
        <v>24</v>
      </c>
      <c r="D7" s="198"/>
      <c r="E7" s="13" t="s">
        <v>5</v>
      </c>
    </row>
    <row r="8" spans="2:5">
      <c r="B8" s="27" t="s">
        <v>6</v>
      </c>
      <c r="C8" s="199" t="str" cm="1">
        <f t="array" ref="C8">INDEX('1. Index'!$B$8:$E$212,C1,3)</f>
        <v>Caterpillar (USA)</v>
      </c>
      <c r="D8" s="200"/>
      <c r="E8" s="28"/>
    </row>
    <row r="9" spans="2:5" ht="15" thickBot="1">
      <c r="B9" s="29" t="s">
        <v>7</v>
      </c>
      <c r="C9" s="201" t="str" cm="1">
        <f t="array" ref="C9">INDEX('1. Index'!$B$8:$E$212,C1,4)</f>
        <v>903D</v>
      </c>
      <c r="D9" s="202"/>
      <c r="E9" s="30"/>
    </row>
    <row r="10" spans="2:5" ht="18" customHeight="1" thickBot="1">
      <c r="B10" s="31"/>
      <c r="C10" s="32" t="s">
        <v>8</v>
      </c>
      <c r="D10" s="32" t="s">
        <v>9</v>
      </c>
      <c r="E10" s="13" t="s">
        <v>5</v>
      </c>
    </row>
    <row r="11" spans="2:5" ht="15" customHeight="1">
      <c r="B11" s="33" t="s">
        <v>505</v>
      </c>
      <c r="C11" s="66" t="s">
        <v>3033</v>
      </c>
      <c r="D11" s="67" t="s">
        <v>3034</v>
      </c>
      <c r="E11" s="35"/>
    </row>
    <row r="12" spans="2:5" ht="15" customHeight="1">
      <c r="B12" s="36" t="s">
        <v>3024</v>
      </c>
      <c r="C12" s="37" t="s">
        <v>3035</v>
      </c>
      <c r="D12" s="38" t="s">
        <v>3036</v>
      </c>
      <c r="E12" s="39"/>
    </row>
    <row r="13" spans="2:5" ht="15" customHeight="1">
      <c r="B13" s="36" t="s">
        <v>3027</v>
      </c>
      <c r="C13" s="37" t="s">
        <v>1882</v>
      </c>
      <c r="D13" s="38" t="s">
        <v>1882</v>
      </c>
      <c r="E13" s="39"/>
    </row>
    <row r="14" spans="2:5" ht="15" customHeight="1">
      <c r="B14" s="36" t="s">
        <v>287</v>
      </c>
      <c r="C14" s="37" t="s">
        <v>1923</v>
      </c>
      <c r="D14" s="38" t="s">
        <v>3037</v>
      </c>
      <c r="E14" s="39"/>
    </row>
    <row r="15" spans="2:5" ht="15" customHeight="1">
      <c r="B15" s="36" t="s">
        <v>288</v>
      </c>
      <c r="C15" s="37" t="s">
        <v>3038</v>
      </c>
      <c r="D15" s="38" t="s">
        <v>3039</v>
      </c>
      <c r="E15" s="39"/>
    </row>
    <row r="16" spans="2:5" ht="15" customHeight="1">
      <c r="B16" s="36" t="s">
        <v>290</v>
      </c>
      <c r="C16" s="37" t="s">
        <v>3040</v>
      </c>
      <c r="D16" s="38" t="s">
        <v>3041</v>
      </c>
      <c r="E16" s="39"/>
    </row>
    <row r="17" spans="2:5" ht="15" customHeight="1">
      <c r="B17" s="36" t="s">
        <v>281</v>
      </c>
      <c r="C17" s="37" t="s">
        <v>3042</v>
      </c>
      <c r="D17" s="38" t="s">
        <v>3043</v>
      </c>
      <c r="E17" s="39"/>
    </row>
    <row r="18" spans="2:5" ht="15" customHeight="1">
      <c r="B18" s="36"/>
      <c r="C18" s="37"/>
      <c r="D18" s="38"/>
      <c r="E18" s="39"/>
    </row>
    <row r="19" spans="2:5" ht="15" customHeight="1">
      <c r="B19" s="36"/>
      <c r="C19" s="37"/>
      <c r="D19" s="38"/>
      <c r="E19" s="39"/>
    </row>
    <row r="20" spans="2:5" ht="15" customHeight="1">
      <c r="B20" s="36"/>
      <c r="C20" s="37"/>
      <c r="D20" s="38"/>
      <c r="E20" s="39"/>
    </row>
    <row r="21" spans="2:5" ht="15" customHeight="1">
      <c r="B21" s="36"/>
      <c r="C21" s="37"/>
      <c r="D21" s="38"/>
      <c r="E21" s="39"/>
    </row>
    <row r="22" spans="2:5" ht="15" customHeight="1">
      <c r="B22" s="36"/>
      <c r="C22" s="37"/>
      <c r="D22" s="38"/>
      <c r="E22" s="39"/>
    </row>
    <row r="23" spans="2:5" ht="15" customHeight="1">
      <c r="B23" s="36"/>
      <c r="C23" s="37"/>
      <c r="D23" s="38"/>
      <c r="E23" s="39"/>
    </row>
    <row r="24" spans="2:5" ht="15" customHeight="1">
      <c r="B24" s="36"/>
      <c r="C24" s="37"/>
      <c r="D24" s="38"/>
      <c r="E24" s="39"/>
    </row>
    <row r="25" spans="2:5" ht="15" customHeight="1">
      <c r="B25" s="36"/>
      <c r="C25" s="37"/>
      <c r="D25" s="38"/>
      <c r="E25" s="39"/>
    </row>
    <row r="26" spans="2:5" ht="15" customHeight="1">
      <c r="B26" s="36"/>
      <c r="C26" s="37"/>
      <c r="D26" s="38"/>
      <c r="E26" s="39"/>
    </row>
    <row r="27" spans="2:5" ht="15" customHeight="1">
      <c r="B27" s="36"/>
      <c r="C27" s="37"/>
      <c r="D27" s="38"/>
      <c r="E27" s="39"/>
    </row>
    <row r="28" spans="2:5" ht="15" customHeight="1">
      <c r="B28" s="36"/>
      <c r="C28" s="37"/>
      <c r="D28" s="38"/>
      <c r="E28" s="39"/>
    </row>
    <row r="29" spans="2:5" ht="15" customHeight="1">
      <c r="B29" s="36"/>
      <c r="C29" s="37"/>
      <c r="D29" s="38"/>
      <c r="E29" s="39"/>
    </row>
    <row r="30" spans="2:5" ht="15" customHeight="1">
      <c r="B30" s="36"/>
      <c r="C30" s="37"/>
      <c r="D30" s="38"/>
      <c r="E30" s="39"/>
    </row>
    <row r="31" spans="2:5" ht="15" customHeight="1">
      <c r="B31" s="36"/>
      <c r="C31" s="37"/>
      <c r="D31" s="38"/>
      <c r="E31" s="39"/>
    </row>
    <row r="32" spans="2:5" ht="15" customHeight="1">
      <c r="B32" s="36"/>
      <c r="C32" s="37"/>
      <c r="D32" s="38"/>
      <c r="E32" s="39"/>
    </row>
    <row r="33" spans="2:5" ht="15" customHeight="1">
      <c r="B33" s="36"/>
      <c r="C33" s="37"/>
      <c r="D33" s="38"/>
      <c r="E33" s="39"/>
    </row>
    <row r="34" spans="2:5" ht="15" customHeight="1">
      <c r="B34" s="36"/>
      <c r="C34" s="37"/>
      <c r="D34" s="38"/>
      <c r="E34" s="39"/>
    </row>
    <row r="35" spans="2:5" ht="15" customHeight="1">
      <c r="B35" s="36" t="s">
        <v>10</v>
      </c>
      <c r="C35" s="37" t="s">
        <v>60</v>
      </c>
      <c r="D35" s="38" t="s">
        <v>60</v>
      </c>
      <c r="E35" s="39"/>
    </row>
    <row r="36" spans="2:5" ht="15" customHeight="1" thickBot="1">
      <c r="B36" s="36" t="s">
        <v>11</v>
      </c>
      <c r="C36" s="37" t="s">
        <v>61</v>
      </c>
      <c r="D36" s="41" t="s">
        <v>61</v>
      </c>
      <c r="E36" s="80"/>
    </row>
    <row r="37" spans="2:5" ht="16.5" customHeight="1" thickBot="1">
      <c r="B37" s="197" t="s">
        <v>12</v>
      </c>
      <c r="C37" s="207"/>
      <c r="D37" s="198"/>
      <c r="E37" s="13" t="s">
        <v>5</v>
      </c>
    </row>
    <row r="38" spans="2:5" ht="15" customHeight="1">
      <c r="B38" s="208" t="s">
        <v>13</v>
      </c>
      <c r="C38" s="209"/>
      <c r="D38" s="210"/>
      <c r="E38" s="35"/>
    </row>
    <row r="39" spans="2:5" ht="15" customHeight="1">
      <c r="B39" s="180" t="s">
        <v>141</v>
      </c>
      <c r="C39" s="181"/>
      <c r="D39" s="182"/>
      <c r="E39" s="39"/>
    </row>
    <row r="40" spans="2:5" ht="15" customHeight="1">
      <c r="B40" s="180" t="s">
        <v>14</v>
      </c>
      <c r="C40" s="181"/>
      <c r="D40" s="182"/>
      <c r="E40" s="42"/>
    </row>
    <row r="41" spans="2:5" ht="15" customHeight="1">
      <c r="B41" s="180" t="s">
        <v>15</v>
      </c>
      <c r="C41" s="181"/>
      <c r="D41" s="182"/>
      <c r="E41" s="42"/>
    </row>
    <row r="42" spans="2:5" ht="15" customHeight="1">
      <c r="B42" s="188" t="s">
        <v>221</v>
      </c>
      <c r="C42" s="189"/>
      <c r="D42" s="190"/>
      <c r="E42" s="42"/>
    </row>
    <row r="43" spans="2:5" ht="15" customHeight="1">
      <c r="B43" s="219" t="s">
        <v>208</v>
      </c>
      <c r="C43" s="220"/>
      <c r="D43" s="221"/>
      <c r="E43" s="43"/>
    </row>
    <row r="44" spans="2:5" ht="15" customHeight="1" thickBot="1">
      <c r="B44" s="213" t="s">
        <v>206</v>
      </c>
      <c r="C44" s="214"/>
      <c r="D44" s="215"/>
      <c r="E44" s="44"/>
    </row>
    <row r="45" spans="2:5" ht="15" customHeight="1" thickBot="1">
      <c r="B45" s="216" t="s">
        <v>207</v>
      </c>
      <c r="C45" s="217"/>
      <c r="D45" s="218"/>
      <c r="E45" s="45">
        <f>(E38+E40+E41+E42+E44)-(E43*E38)</f>
        <v>0</v>
      </c>
    </row>
    <row r="46" spans="2:5" ht="21" customHeight="1" thickBot="1">
      <c r="B46" s="222" t="s">
        <v>209</v>
      </c>
      <c r="C46" s="223"/>
      <c r="D46" s="223"/>
      <c r="E46" s="18" t="s">
        <v>17</v>
      </c>
    </row>
    <row r="47" spans="2:5" s="48" customFormat="1" ht="15" thickBot="1">
      <c r="B47" s="186"/>
      <c r="C47" s="187"/>
      <c r="D47" s="187"/>
      <c r="E47" s="47"/>
    </row>
    <row r="48" spans="2:5" ht="21.6" thickBot="1">
      <c r="B48" s="176" t="s">
        <v>1305</v>
      </c>
      <c r="C48" s="177"/>
      <c r="D48" s="177"/>
      <c r="E48" s="13" t="s">
        <v>1305</v>
      </c>
    </row>
    <row r="49" spans="2:5" ht="15" customHeight="1" thickBot="1">
      <c r="B49" s="178" t="s">
        <v>18</v>
      </c>
      <c r="C49" s="179"/>
      <c r="D49" s="179"/>
      <c r="E49" s="46"/>
    </row>
    <row r="50" spans="2:5">
      <c r="B50" s="212"/>
      <c r="C50" s="212"/>
      <c r="D50" s="212"/>
    </row>
    <row r="51" spans="2:5">
      <c r="B51" s="212"/>
      <c r="C51" s="212"/>
      <c r="D51" s="212"/>
    </row>
  </sheetData>
  <sheetProtection algorithmName="SHA-512" hashValue="FXoQy/A3XUuLrRgeJlSCHZ5WOYykbUYDIKe/g0eoHQLb1dm4A8gE7KZYYzGt+5NaJtSK5pIWGXHqRT0F5N2XUQ==" saltValue="EZZVzb6skAt3pfcoGlCJ6A==" spinCount="100000" sheet="1" objects="1" scenarios="1"/>
  <mergeCells count="23">
    <mergeCell ref="C9:D9"/>
    <mergeCell ref="C2:D2"/>
    <mergeCell ref="C3:D3"/>
    <mergeCell ref="E5:E6"/>
    <mergeCell ref="C7:D7"/>
    <mergeCell ref="C8:D8"/>
    <mergeCell ref="C5:D5"/>
    <mergeCell ref="C6:D6"/>
    <mergeCell ref="B43:D43"/>
    <mergeCell ref="B48:D48"/>
    <mergeCell ref="B49:D49"/>
    <mergeCell ref="B37:D37"/>
    <mergeCell ref="B38:D38"/>
    <mergeCell ref="B39:D39"/>
    <mergeCell ref="B40:D40"/>
    <mergeCell ref="B41:D41"/>
    <mergeCell ref="B42:D42"/>
    <mergeCell ref="B46:D46"/>
    <mergeCell ref="B50:D50"/>
    <mergeCell ref="B51:D51"/>
    <mergeCell ref="B44:D44"/>
    <mergeCell ref="B45:D45"/>
    <mergeCell ref="B47:D47"/>
  </mergeCells>
  <hyperlinks>
    <hyperlink ref="B1" location="'1. Index'!A1" display="Go To Index" xr:uid="{BFBAC33B-F207-4546-9C47-50D4B2FBAC2A}"/>
    <hyperlink ref="E1" location="'4. Database'!A1" display="Go To Database" xr:uid="{9A196A5A-545B-498D-823B-E06E197437D2}"/>
  </hyperlinks>
  <pageMargins left="0.7" right="0.7" top="0.75" bottom="0.75" header="0.3" footer="0.3"/>
  <pageSetup scale="76" orientation="landscape" r:id="rId1"/>
  <headerFooter>
    <oddFooter>&amp;R_x000D_&amp;1#&amp;"Calibri"&amp;10&amp;K000000 Confidential</oddFooter>
  </headerFooter>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D00-000000000000}">
  <sheetPr codeName="Sheet47">
    <pageSetUpPr fitToPage="1"/>
  </sheetPr>
  <dimension ref="B1:E51"/>
  <sheetViews>
    <sheetView zoomScale="70" zoomScaleNormal="70" workbookViewId="0">
      <selection activeCell="A48" sqref="A48:XFD49"/>
    </sheetView>
  </sheetViews>
  <sheetFormatPr defaultColWidth="9.21875" defaultRowHeight="14.4"/>
  <cols>
    <col min="1" max="1" width="2.77734375" style="20" customWidth="1"/>
    <col min="2" max="4" width="40.5546875" style="20" customWidth="1"/>
    <col min="5" max="5" width="54.21875" style="20" customWidth="1"/>
    <col min="6" max="16384" width="9.21875" style="20"/>
  </cols>
  <sheetData>
    <row r="1" spans="2:5" ht="15" thickBot="1">
      <c r="B1" s="19" t="s">
        <v>152</v>
      </c>
      <c r="C1" s="20">
        <v>139</v>
      </c>
      <c r="E1" s="11" t="s">
        <v>1275</v>
      </c>
    </row>
    <row r="2" spans="2:5">
      <c r="B2" s="21" t="s">
        <v>0</v>
      </c>
      <c r="C2" s="194" t="str">
        <f>VLOOKUP(C3,'1. Index'!$B$7:$C$212,2,0)</f>
        <v>Special purpose machinery</v>
      </c>
      <c r="D2" s="194"/>
    </row>
    <row r="3" spans="2:5" ht="15" thickBot="1">
      <c r="B3" s="22" t="s">
        <v>1</v>
      </c>
      <c r="C3" s="193" t="str">
        <f>LEFT(C5,10)</f>
        <v>15.01.11.6</v>
      </c>
      <c r="D3" s="194"/>
    </row>
    <row r="4" spans="2:5" ht="15" thickBot="1">
      <c r="B4" s="23"/>
    </row>
    <row r="5" spans="2:5" ht="15" customHeight="1">
      <c r="B5" s="24" t="s">
        <v>2</v>
      </c>
      <c r="C5" s="203" t="str" cm="1">
        <f t="array" ref="C5">INDEX('1. Index'!$B$8:$E$212,C1,1)</f>
        <v>15.01.11.6.01.350</v>
      </c>
      <c r="D5" s="204"/>
      <c r="E5" s="195" t="s">
        <v>3</v>
      </c>
    </row>
    <row r="6" spans="2:5" ht="15" customHeight="1" thickBot="1">
      <c r="B6" s="25" t="s">
        <v>4</v>
      </c>
      <c r="C6" s="205" t="str" cm="1">
        <f t="array" ref="C6">INDEX('1. Index'!$B$8:$E$212,C1,2)</f>
        <v>Compact crawler excavator - Unspecified</v>
      </c>
      <c r="D6" s="206"/>
      <c r="E6" s="196"/>
    </row>
    <row r="7" spans="2:5" ht="16.5" customHeight="1" thickBot="1">
      <c r="B7" s="26"/>
      <c r="C7" s="197" t="s">
        <v>24</v>
      </c>
      <c r="D7" s="198"/>
      <c r="E7" s="13" t="s">
        <v>5</v>
      </c>
    </row>
    <row r="8" spans="2:5">
      <c r="B8" s="27" t="s">
        <v>6</v>
      </c>
      <c r="C8" s="199" t="str" cm="1">
        <f t="array" ref="C8">INDEX('1. Index'!$B$8:$E$212,C1,3)</f>
        <v>Unspecified</v>
      </c>
      <c r="D8" s="200"/>
      <c r="E8" s="28"/>
    </row>
    <row r="9" spans="2:5" ht="15" thickBot="1">
      <c r="B9" s="29" t="s">
        <v>7</v>
      </c>
      <c r="C9" s="201" t="str" cm="1">
        <f t="array" ref="C9">INDEX('1. Index'!$B$8:$E$212,C1,4)</f>
        <v>Unspecified</v>
      </c>
      <c r="D9" s="202"/>
      <c r="E9" s="30"/>
    </row>
    <row r="10" spans="2:5" ht="18" customHeight="1" thickBot="1">
      <c r="B10" s="31"/>
      <c r="C10" s="32" t="s">
        <v>8</v>
      </c>
      <c r="D10" s="32" t="s">
        <v>9</v>
      </c>
      <c r="E10" s="13" t="s">
        <v>5</v>
      </c>
    </row>
    <row r="11" spans="2:5" ht="15" customHeight="1">
      <c r="B11" s="33" t="s">
        <v>505</v>
      </c>
      <c r="C11" s="66" t="s">
        <v>3033</v>
      </c>
      <c r="D11" s="67" t="s">
        <v>3034</v>
      </c>
      <c r="E11" s="35"/>
    </row>
    <row r="12" spans="2:5" ht="15" customHeight="1">
      <c r="B12" s="36" t="s">
        <v>3024</v>
      </c>
      <c r="C12" s="37" t="s">
        <v>3035</v>
      </c>
      <c r="D12" s="38" t="s">
        <v>3036</v>
      </c>
      <c r="E12" s="39"/>
    </row>
    <row r="13" spans="2:5" ht="15" customHeight="1">
      <c r="B13" s="36" t="s">
        <v>3027</v>
      </c>
      <c r="C13" s="37" t="s">
        <v>1882</v>
      </c>
      <c r="D13" s="38" t="s">
        <v>1882</v>
      </c>
      <c r="E13" s="39"/>
    </row>
    <row r="14" spans="2:5" ht="15" customHeight="1">
      <c r="B14" s="36" t="s">
        <v>287</v>
      </c>
      <c r="C14" s="37" t="s">
        <v>1923</v>
      </c>
      <c r="D14" s="38" t="s">
        <v>3037</v>
      </c>
      <c r="E14" s="39"/>
    </row>
    <row r="15" spans="2:5" ht="15" customHeight="1">
      <c r="B15" s="36" t="s">
        <v>288</v>
      </c>
      <c r="C15" s="37" t="s">
        <v>3038</v>
      </c>
      <c r="D15" s="38" t="s">
        <v>3039</v>
      </c>
      <c r="E15" s="39"/>
    </row>
    <row r="16" spans="2:5" ht="15" customHeight="1">
      <c r="B16" s="36" t="s">
        <v>290</v>
      </c>
      <c r="C16" s="37" t="s">
        <v>3040</v>
      </c>
      <c r="D16" s="38" t="s">
        <v>3041</v>
      </c>
      <c r="E16" s="39"/>
    </row>
    <row r="17" spans="2:5" ht="15" customHeight="1">
      <c r="B17" s="36" t="s">
        <v>281</v>
      </c>
      <c r="C17" s="37" t="s">
        <v>3042</v>
      </c>
      <c r="D17" s="38" t="s">
        <v>3043</v>
      </c>
      <c r="E17" s="39"/>
    </row>
    <row r="18" spans="2:5" ht="15" customHeight="1">
      <c r="B18" s="36"/>
      <c r="C18" s="37"/>
      <c r="D18" s="38"/>
      <c r="E18" s="39"/>
    </row>
    <row r="19" spans="2:5" ht="15" customHeight="1">
      <c r="B19" s="36"/>
      <c r="C19" s="37"/>
      <c r="D19" s="38"/>
      <c r="E19" s="39"/>
    </row>
    <row r="20" spans="2:5" ht="15" customHeight="1">
      <c r="B20" s="36"/>
      <c r="C20" s="37"/>
      <c r="D20" s="38"/>
      <c r="E20" s="39"/>
    </row>
    <row r="21" spans="2:5" ht="15" customHeight="1">
      <c r="B21" s="36"/>
      <c r="C21" s="37"/>
      <c r="D21" s="38"/>
      <c r="E21" s="39"/>
    </row>
    <row r="22" spans="2:5" ht="15" customHeight="1">
      <c r="B22" s="36"/>
      <c r="C22" s="37"/>
      <c r="D22" s="38"/>
      <c r="E22" s="39"/>
    </row>
    <row r="23" spans="2:5" ht="15" customHeight="1">
      <c r="B23" s="36"/>
      <c r="C23" s="37"/>
      <c r="D23" s="38"/>
      <c r="E23" s="39"/>
    </row>
    <row r="24" spans="2:5" ht="15" customHeight="1">
      <c r="B24" s="36"/>
      <c r="C24" s="37"/>
      <c r="D24" s="38"/>
      <c r="E24" s="39"/>
    </row>
    <row r="25" spans="2:5" ht="15" customHeight="1">
      <c r="B25" s="36"/>
      <c r="C25" s="37"/>
      <c r="D25" s="38"/>
      <c r="E25" s="39"/>
    </row>
    <row r="26" spans="2:5" ht="15" customHeight="1">
      <c r="B26" s="36"/>
      <c r="C26" s="37"/>
      <c r="D26" s="38"/>
      <c r="E26" s="39"/>
    </row>
    <row r="27" spans="2:5" ht="15" customHeight="1">
      <c r="B27" s="36"/>
      <c r="C27" s="37"/>
      <c r="D27" s="38"/>
      <c r="E27" s="39"/>
    </row>
    <row r="28" spans="2:5" ht="15" customHeight="1">
      <c r="B28" s="36"/>
      <c r="C28" s="37"/>
      <c r="D28" s="38"/>
      <c r="E28" s="39"/>
    </row>
    <row r="29" spans="2:5" ht="15" customHeight="1">
      <c r="B29" s="36"/>
      <c r="C29" s="37"/>
      <c r="D29" s="38"/>
      <c r="E29" s="39"/>
    </row>
    <row r="30" spans="2:5" ht="15" customHeight="1">
      <c r="B30" s="36"/>
      <c r="C30" s="37"/>
      <c r="D30" s="38"/>
      <c r="E30" s="39"/>
    </row>
    <row r="31" spans="2:5" ht="15" customHeight="1">
      <c r="B31" s="36"/>
      <c r="C31" s="37"/>
      <c r="D31" s="38"/>
      <c r="E31" s="39"/>
    </row>
    <row r="32" spans="2:5" ht="15" customHeight="1">
      <c r="B32" s="36"/>
      <c r="C32" s="37"/>
      <c r="D32" s="38"/>
      <c r="E32" s="39"/>
    </row>
    <row r="33" spans="2:5" ht="15" customHeight="1">
      <c r="B33" s="36"/>
      <c r="C33" s="37"/>
      <c r="D33" s="38"/>
      <c r="E33" s="39"/>
    </row>
    <row r="34" spans="2:5" ht="15" customHeight="1">
      <c r="B34" s="36" t="s">
        <v>279</v>
      </c>
      <c r="C34" s="37" t="s">
        <v>3044</v>
      </c>
      <c r="D34" s="38" t="s">
        <v>3045</v>
      </c>
      <c r="E34" s="39"/>
    </row>
    <row r="35" spans="2:5" ht="15" customHeight="1">
      <c r="B35" s="36" t="s">
        <v>10</v>
      </c>
      <c r="C35" s="37" t="s">
        <v>60</v>
      </c>
      <c r="D35" s="38" t="s">
        <v>60</v>
      </c>
      <c r="E35" s="39"/>
    </row>
    <row r="36" spans="2:5" ht="15" customHeight="1" thickBot="1">
      <c r="B36" s="36" t="s">
        <v>11</v>
      </c>
      <c r="C36" s="37" t="s">
        <v>61</v>
      </c>
      <c r="D36" s="41" t="s">
        <v>61</v>
      </c>
      <c r="E36" s="80"/>
    </row>
    <row r="37" spans="2:5" ht="16.5" customHeight="1" thickBot="1">
      <c r="B37" s="197" t="s">
        <v>12</v>
      </c>
      <c r="C37" s="207"/>
      <c r="D37" s="198"/>
      <c r="E37" s="13" t="s">
        <v>5</v>
      </c>
    </row>
    <row r="38" spans="2:5" ht="15" customHeight="1">
      <c r="B38" s="208" t="s">
        <v>13</v>
      </c>
      <c r="C38" s="209"/>
      <c r="D38" s="210"/>
      <c r="E38" s="35"/>
    </row>
    <row r="39" spans="2:5" ht="15" customHeight="1">
      <c r="B39" s="180" t="s">
        <v>141</v>
      </c>
      <c r="C39" s="181"/>
      <c r="D39" s="182"/>
      <c r="E39" s="39"/>
    </row>
    <row r="40" spans="2:5" ht="15" customHeight="1">
      <c r="B40" s="180" t="s">
        <v>14</v>
      </c>
      <c r="C40" s="181"/>
      <c r="D40" s="182"/>
      <c r="E40" s="42"/>
    </row>
    <row r="41" spans="2:5" ht="15" customHeight="1">
      <c r="B41" s="180" t="s">
        <v>15</v>
      </c>
      <c r="C41" s="181"/>
      <c r="D41" s="182"/>
      <c r="E41" s="42"/>
    </row>
    <row r="42" spans="2:5" ht="15" customHeight="1">
      <c r="B42" s="188" t="s">
        <v>221</v>
      </c>
      <c r="C42" s="189"/>
      <c r="D42" s="190"/>
      <c r="E42" s="42"/>
    </row>
    <row r="43" spans="2:5" ht="15" customHeight="1">
      <c r="B43" s="219" t="s">
        <v>208</v>
      </c>
      <c r="C43" s="220"/>
      <c r="D43" s="221"/>
      <c r="E43" s="43"/>
    </row>
    <row r="44" spans="2:5" ht="15" customHeight="1" thickBot="1">
      <c r="B44" s="213" t="s">
        <v>206</v>
      </c>
      <c r="C44" s="214"/>
      <c r="D44" s="215"/>
      <c r="E44" s="44"/>
    </row>
    <row r="45" spans="2:5" ht="15" customHeight="1" thickBot="1">
      <c r="B45" s="216" t="s">
        <v>207</v>
      </c>
      <c r="C45" s="217"/>
      <c r="D45" s="218"/>
      <c r="E45" s="45">
        <f>(E38+E40+E41+E42+E44)-(E43*E38)</f>
        <v>0</v>
      </c>
    </row>
    <row r="46" spans="2:5" ht="21" customHeight="1" thickBot="1">
      <c r="B46" s="222" t="s">
        <v>209</v>
      </c>
      <c r="C46" s="223"/>
      <c r="D46" s="223"/>
      <c r="E46" s="18" t="s">
        <v>17</v>
      </c>
    </row>
    <row r="47" spans="2:5" s="48" customFormat="1" ht="15" thickBot="1">
      <c r="B47" s="186" t="s">
        <v>383</v>
      </c>
      <c r="C47" s="187"/>
      <c r="D47" s="187"/>
      <c r="E47" s="47"/>
    </row>
    <row r="48" spans="2:5" ht="21.6" thickBot="1">
      <c r="B48" s="176" t="s">
        <v>1305</v>
      </c>
      <c r="C48" s="177"/>
      <c r="D48" s="177"/>
      <c r="E48" s="13" t="s">
        <v>1305</v>
      </c>
    </row>
    <row r="49" spans="2:5" ht="15" customHeight="1" thickBot="1">
      <c r="B49" s="178" t="s">
        <v>18</v>
      </c>
      <c r="C49" s="179"/>
      <c r="D49" s="179"/>
      <c r="E49" s="46"/>
    </row>
    <row r="50" spans="2:5">
      <c r="B50" s="212"/>
      <c r="C50" s="212"/>
      <c r="D50" s="212"/>
    </row>
    <row r="51" spans="2:5">
      <c r="B51" s="212"/>
      <c r="C51" s="212"/>
      <c r="D51" s="212"/>
    </row>
  </sheetData>
  <sheetProtection algorithmName="SHA-512" hashValue="y0TJUmt3LNGi9TPbjEqHCtXHaIDchVIfjayo0FV45RwkfqhswtcAkB34G+7OdX+PIJB822UG05kNqanYJVFk5A==" saltValue="lIuEL2zjwW0Gz6gnhpbz+A==" spinCount="100000" sheet="1" objects="1" scenarios="1"/>
  <mergeCells count="23">
    <mergeCell ref="C9:D9"/>
    <mergeCell ref="C2:D2"/>
    <mergeCell ref="C3:D3"/>
    <mergeCell ref="E5:E6"/>
    <mergeCell ref="C7:D7"/>
    <mergeCell ref="C8:D8"/>
    <mergeCell ref="C5:D5"/>
    <mergeCell ref="C6:D6"/>
    <mergeCell ref="B43:D43"/>
    <mergeCell ref="B48:D48"/>
    <mergeCell ref="B49:D49"/>
    <mergeCell ref="B37:D37"/>
    <mergeCell ref="B38:D38"/>
    <mergeCell ref="B39:D39"/>
    <mergeCell ref="B40:D40"/>
    <mergeCell ref="B41:D41"/>
    <mergeCell ref="B42:D42"/>
    <mergeCell ref="B46:D46"/>
    <mergeCell ref="B50:D50"/>
    <mergeCell ref="B51:D51"/>
    <mergeCell ref="B44:D44"/>
    <mergeCell ref="B45:D45"/>
    <mergeCell ref="B47:D47"/>
  </mergeCells>
  <hyperlinks>
    <hyperlink ref="B1" location="'1. Index'!A1" display="Go To Index" xr:uid="{A0549D52-CC91-4FC6-8B39-E62B5D32273D}"/>
    <hyperlink ref="E1" location="'4. Database'!A1" display="Go To Database" xr:uid="{CF396D53-93EC-4A65-9944-B32B694B3993}"/>
  </hyperlinks>
  <pageMargins left="0.7" right="0.7" top="0.75" bottom="0.75" header="0.3" footer="0.3"/>
  <pageSetup scale="76" orientation="landscape" r:id="rId1"/>
  <headerFooter>
    <oddFooter>&amp;R_x000D_&amp;1#&amp;"Calibri"&amp;10&amp;K000000 Confidential</oddFooter>
  </headerFooter>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E00-000000000000}">
  <sheetPr codeName="Sheet48">
    <pageSetUpPr fitToPage="1"/>
  </sheetPr>
  <dimension ref="B1:E51"/>
  <sheetViews>
    <sheetView zoomScale="70" zoomScaleNormal="70" workbookViewId="0">
      <selection activeCell="A48" sqref="A48:XFD49"/>
    </sheetView>
  </sheetViews>
  <sheetFormatPr defaultColWidth="9.21875" defaultRowHeight="14.4"/>
  <cols>
    <col min="1" max="1" width="2.77734375" style="20" customWidth="1"/>
    <col min="2" max="4" width="40.5546875" style="20" customWidth="1"/>
    <col min="5" max="5" width="54.21875" style="20" customWidth="1"/>
    <col min="6" max="16384" width="9.21875" style="20"/>
  </cols>
  <sheetData>
    <row r="1" spans="2:5" ht="15" thickBot="1">
      <c r="B1" s="19" t="s">
        <v>152</v>
      </c>
      <c r="C1" s="20">
        <v>140</v>
      </c>
      <c r="E1" s="11" t="s">
        <v>1275</v>
      </c>
    </row>
    <row r="2" spans="2:5">
      <c r="B2" s="21" t="s">
        <v>0</v>
      </c>
      <c r="C2" s="194" t="str">
        <f>VLOOKUP(C3,'1. Index'!$B$7:$C$212,2,0)</f>
        <v>Special purpose machinery</v>
      </c>
      <c r="D2" s="194"/>
    </row>
    <row r="3" spans="2:5" ht="15" thickBot="1">
      <c r="B3" s="22" t="s">
        <v>1</v>
      </c>
      <c r="C3" s="193" t="str">
        <f>LEFT(C5,10)</f>
        <v>15.01.11.6</v>
      </c>
      <c r="D3" s="194"/>
    </row>
    <row r="4" spans="2:5" ht="15" thickBot="1">
      <c r="B4" s="23"/>
    </row>
    <row r="5" spans="2:5" ht="15" customHeight="1">
      <c r="B5" s="24" t="s">
        <v>2</v>
      </c>
      <c r="C5" s="203" t="str" cm="1">
        <f t="array" ref="C5">INDEX('1. Index'!$B$8:$E$212,C1,1)</f>
        <v>15.01.11.6.01.360</v>
      </c>
      <c r="D5" s="204"/>
      <c r="E5" s="195" t="s">
        <v>3</v>
      </c>
    </row>
    <row r="6" spans="2:5" ht="15" customHeight="1" thickBot="1">
      <c r="B6" s="25" t="s">
        <v>4</v>
      </c>
      <c r="C6" s="205" t="str" cm="1">
        <f t="array" ref="C6">INDEX('1. Index'!$B$8:$E$212,C1,2)</f>
        <v>Compact crawler excavator - Bobcat (USA) - E55</v>
      </c>
      <c r="D6" s="206"/>
      <c r="E6" s="196"/>
    </row>
    <row r="7" spans="2:5" ht="16.5" customHeight="1" thickBot="1">
      <c r="B7" s="26"/>
      <c r="C7" s="197" t="s">
        <v>24</v>
      </c>
      <c r="D7" s="198"/>
      <c r="E7" s="13" t="s">
        <v>5</v>
      </c>
    </row>
    <row r="8" spans="2:5">
      <c r="B8" s="27" t="s">
        <v>6</v>
      </c>
      <c r="C8" s="199" t="str" cm="1">
        <f t="array" ref="C8">INDEX('1. Index'!$B$8:$E$212,C1,3)</f>
        <v>Bobcat (USA)</v>
      </c>
      <c r="D8" s="200"/>
      <c r="E8" s="28"/>
    </row>
    <row r="9" spans="2:5" ht="15" thickBot="1">
      <c r="B9" s="29" t="s">
        <v>7</v>
      </c>
      <c r="C9" s="201" t="str" cm="1">
        <f t="array" ref="C9">INDEX('1. Index'!$B$8:$E$212,C1,4)</f>
        <v>E55</v>
      </c>
      <c r="D9" s="202"/>
      <c r="E9" s="30"/>
    </row>
    <row r="10" spans="2:5" ht="18" customHeight="1" thickBot="1">
      <c r="B10" s="31"/>
      <c r="C10" s="32" t="s">
        <v>8</v>
      </c>
      <c r="D10" s="32" t="s">
        <v>9</v>
      </c>
      <c r="E10" s="13" t="s">
        <v>5</v>
      </c>
    </row>
    <row r="11" spans="2:5" ht="15" customHeight="1">
      <c r="B11" s="36" t="s">
        <v>423</v>
      </c>
      <c r="C11" s="37" t="s">
        <v>814</v>
      </c>
      <c r="D11" s="67" t="s">
        <v>3046</v>
      </c>
      <c r="E11" s="35"/>
    </row>
    <row r="12" spans="2:5" ht="15" customHeight="1">
      <c r="B12" s="36" t="s">
        <v>470</v>
      </c>
      <c r="C12" s="37" t="s">
        <v>815</v>
      </c>
      <c r="D12" s="38" t="s">
        <v>3047</v>
      </c>
      <c r="E12" s="39"/>
    </row>
    <row r="13" spans="2:5" ht="15" customHeight="1">
      <c r="B13" s="36" t="s">
        <v>471</v>
      </c>
      <c r="C13" s="37" t="s">
        <v>816</v>
      </c>
      <c r="D13" s="38" t="s">
        <v>3048</v>
      </c>
      <c r="E13" s="39"/>
    </row>
    <row r="14" spans="2:5" ht="15" customHeight="1">
      <c r="B14" s="36" t="s">
        <v>333</v>
      </c>
      <c r="C14" s="37" t="s">
        <v>2305</v>
      </c>
      <c r="D14" s="38" t="s">
        <v>2306</v>
      </c>
      <c r="E14" s="39"/>
    </row>
    <row r="15" spans="2:5" ht="15" customHeight="1">
      <c r="B15" s="36" t="s">
        <v>587</v>
      </c>
      <c r="C15" s="37" t="s">
        <v>1615</v>
      </c>
      <c r="D15" s="38" t="s">
        <v>2929</v>
      </c>
      <c r="E15" s="39"/>
    </row>
    <row r="16" spans="2:5" ht="15" customHeight="1">
      <c r="B16" s="36" t="s">
        <v>280</v>
      </c>
      <c r="C16" s="37" t="s">
        <v>817</v>
      </c>
      <c r="D16" s="38" t="s">
        <v>3049</v>
      </c>
      <c r="E16" s="39"/>
    </row>
    <row r="17" spans="2:5" ht="15" customHeight="1">
      <c r="B17" s="36" t="s">
        <v>511</v>
      </c>
      <c r="C17" s="37" t="s">
        <v>818</v>
      </c>
      <c r="D17" s="38" t="s">
        <v>3050</v>
      </c>
      <c r="E17" s="39"/>
    </row>
    <row r="18" spans="2:5" ht="15" customHeight="1">
      <c r="B18" s="36" t="s">
        <v>512</v>
      </c>
      <c r="C18" s="37" t="s">
        <v>819</v>
      </c>
      <c r="D18" s="38" t="s">
        <v>3051</v>
      </c>
      <c r="E18" s="39"/>
    </row>
    <row r="19" spans="2:5" ht="15" customHeight="1">
      <c r="B19" s="36" t="s">
        <v>513</v>
      </c>
      <c r="C19" s="37" t="s">
        <v>820</v>
      </c>
      <c r="D19" s="38" t="s">
        <v>3052</v>
      </c>
      <c r="E19" s="39"/>
    </row>
    <row r="20" spans="2:5" ht="15" customHeight="1">
      <c r="B20" s="36" t="s">
        <v>514</v>
      </c>
      <c r="C20" s="37" t="s">
        <v>216</v>
      </c>
      <c r="D20" s="38" t="s">
        <v>1882</v>
      </c>
      <c r="E20" s="39"/>
    </row>
    <row r="21" spans="2:5" ht="15" customHeight="1">
      <c r="B21" s="36" t="s">
        <v>515</v>
      </c>
      <c r="C21" s="37" t="s">
        <v>821</v>
      </c>
      <c r="D21" s="38" t="s">
        <v>3053</v>
      </c>
      <c r="E21" s="39"/>
    </row>
    <row r="22" spans="2:5" ht="15" customHeight="1">
      <c r="B22" s="36" t="s">
        <v>516</v>
      </c>
      <c r="C22" s="37" t="s">
        <v>216</v>
      </c>
      <c r="D22" s="38" t="s">
        <v>1882</v>
      </c>
      <c r="E22" s="39"/>
    </row>
    <row r="23" spans="2:5" ht="15" customHeight="1">
      <c r="B23" s="36" t="s">
        <v>517</v>
      </c>
      <c r="C23" s="37" t="s">
        <v>822</v>
      </c>
      <c r="D23" s="38" t="s">
        <v>3054</v>
      </c>
      <c r="E23" s="39"/>
    </row>
    <row r="24" spans="2:5" ht="15" customHeight="1">
      <c r="B24" s="36"/>
      <c r="C24" s="37"/>
      <c r="D24" s="38"/>
      <c r="E24" s="39"/>
    </row>
    <row r="25" spans="2:5" ht="15" customHeight="1">
      <c r="B25" s="36"/>
      <c r="C25" s="37"/>
      <c r="D25" s="38"/>
      <c r="E25" s="39"/>
    </row>
    <row r="26" spans="2:5" ht="15" customHeight="1">
      <c r="B26" s="36"/>
      <c r="C26" s="37"/>
      <c r="D26" s="38"/>
      <c r="E26" s="39"/>
    </row>
    <row r="27" spans="2:5" ht="15" customHeight="1">
      <c r="B27" s="36"/>
      <c r="C27" s="37"/>
      <c r="D27" s="38"/>
      <c r="E27" s="39"/>
    </row>
    <row r="28" spans="2:5" ht="15" customHeight="1">
      <c r="B28" s="36"/>
      <c r="C28" s="37"/>
      <c r="D28" s="38"/>
      <c r="E28" s="39"/>
    </row>
    <row r="29" spans="2:5" ht="15" customHeight="1">
      <c r="B29" s="36"/>
      <c r="C29" s="37"/>
      <c r="D29" s="38"/>
      <c r="E29" s="39"/>
    </row>
    <row r="30" spans="2:5" ht="15" customHeight="1">
      <c r="B30" s="36"/>
      <c r="C30" s="37"/>
      <c r="D30" s="38"/>
      <c r="E30" s="39"/>
    </row>
    <row r="31" spans="2:5" ht="15" customHeight="1">
      <c r="B31" s="36"/>
      <c r="C31" s="37"/>
      <c r="D31" s="38"/>
      <c r="E31" s="39"/>
    </row>
    <row r="32" spans="2:5" ht="15" customHeight="1">
      <c r="B32" s="36"/>
      <c r="C32" s="37"/>
      <c r="D32" s="38"/>
      <c r="E32" s="39"/>
    </row>
    <row r="33" spans="2:5" ht="15" customHeight="1">
      <c r="B33" s="36"/>
      <c r="C33" s="37"/>
      <c r="D33" s="38"/>
      <c r="E33" s="39"/>
    </row>
    <row r="34" spans="2:5" ht="15" customHeight="1">
      <c r="B34" s="36"/>
      <c r="C34" s="37"/>
      <c r="D34" s="38"/>
      <c r="E34" s="39"/>
    </row>
    <row r="35" spans="2:5" ht="15" customHeight="1">
      <c r="B35" s="36" t="s">
        <v>10</v>
      </c>
      <c r="C35" s="37" t="s">
        <v>60</v>
      </c>
      <c r="D35" s="38" t="s">
        <v>60</v>
      </c>
      <c r="E35" s="39"/>
    </row>
    <row r="36" spans="2:5" ht="15" customHeight="1" thickBot="1">
      <c r="B36" s="36" t="s">
        <v>11</v>
      </c>
      <c r="C36" s="37" t="s">
        <v>61</v>
      </c>
      <c r="D36" s="41" t="s">
        <v>61</v>
      </c>
      <c r="E36" s="80"/>
    </row>
    <row r="37" spans="2:5" ht="16.5" customHeight="1" thickBot="1">
      <c r="B37" s="197" t="s">
        <v>12</v>
      </c>
      <c r="C37" s="207"/>
      <c r="D37" s="198"/>
      <c r="E37" s="13" t="s">
        <v>5</v>
      </c>
    </row>
    <row r="38" spans="2:5" ht="15" customHeight="1">
      <c r="B38" s="208" t="s">
        <v>13</v>
      </c>
      <c r="C38" s="209"/>
      <c r="D38" s="210"/>
      <c r="E38" s="35"/>
    </row>
    <row r="39" spans="2:5" ht="15" customHeight="1">
      <c r="B39" s="180" t="s">
        <v>141</v>
      </c>
      <c r="C39" s="181"/>
      <c r="D39" s="182"/>
      <c r="E39" s="39"/>
    </row>
    <row r="40" spans="2:5" ht="15" customHeight="1">
      <c r="B40" s="180" t="s">
        <v>14</v>
      </c>
      <c r="C40" s="181"/>
      <c r="D40" s="182"/>
      <c r="E40" s="42"/>
    </row>
    <row r="41" spans="2:5" ht="15" customHeight="1">
      <c r="B41" s="180" t="s">
        <v>15</v>
      </c>
      <c r="C41" s="181"/>
      <c r="D41" s="182"/>
      <c r="E41" s="42"/>
    </row>
    <row r="42" spans="2:5" ht="15" customHeight="1">
      <c r="B42" s="188" t="s">
        <v>221</v>
      </c>
      <c r="C42" s="189"/>
      <c r="D42" s="190"/>
      <c r="E42" s="42"/>
    </row>
    <row r="43" spans="2:5" ht="15" customHeight="1">
      <c r="B43" s="219" t="s">
        <v>208</v>
      </c>
      <c r="C43" s="220"/>
      <c r="D43" s="221"/>
      <c r="E43" s="43"/>
    </row>
    <row r="44" spans="2:5" ht="15" customHeight="1" thickBot="1">
      <c r="B44" s="213" t="s">
        <v>206</v>
      </c>
      <c r="C44" s="214"/>
      <c r="D44" s="215"/>
      <c r="E44" s="44"/>
    </row>
    <row r="45" spans="2:5" ht="15" customHeight="1" thickBot="1">
      <c r="B45" s="216" t="s">
        <v>207</v>
      </c>
      <c r="C45" s="217"/>
      <c r="D45" s="218"/>
      <c r="E45" s="45">
        <f>(E38+E40+E41+E42+E44)-(E43*E38)</f>
        <v>0</v>
      </c>
    </row>
    <row r="46" spans="2:5" ht="21" customHeight="1" thickBot="1">
      <c r="B46" s="222" t="s">
        <v>209</v>
      </c>
      <c r="C46" s="223"/>
      <c r="D46" s="223"/>
      <c r="E46" s="18" t="s">
        <v>17</v>
      </c>
    </row>
    <row r="47" spans="2:5" s="48" customFormat="1" ht="15" thickBot="1">
      <c r="B47" s="186"/>
      <c r="C47" s="187"/>
      <c r="D47" s="187"/>
      <c r="E47" s="47"/>
    </row>
    <row r="48" spans="2:5" ht="21.6" thickBot="1">
      <c r="B48" s="176" t="s">
        <v>1305</v>
      </c>
      <c r="C48" s="177"/>
      <c r="D48" s="177"/>
      <c r="E48" s="13" t="s">
        <v>1305</v>
      </c>
    </row>
    <row r="49" spans="2:5" ht="15" customHeight="1" thickBot="1">
      <c r="B49" s="178" t="s">
        <v>18</v>
      </c>
      <c r="C49" s="179"/>
      <c r="D49" s="179"/>
      <c r="E49" s="46"/>
    </row>
    <row r="50" spans="2:5">
      <c r="B50" s="212"/>
      <c r="C50" s="212"/>
      <c r="D50" s="212"/>
    </row>
    <row r="51" spans="2:5">
      <c r="B51" s="212"/>
      <c r="C51" s="212"/>
      <c r="D51" s="212"/>
    </row>
  </sheetData>
  <sheetProtection algorithmName="SHA-512" hashValue="u4KOH8tCb+UfhMr2QdU5DNAnraAhLijv5t9DF+c9eFFY87WGlRZEwe2v7PM9/uA0a3HHt1738KWaHjUPYxQHfw==" saltValue="/APedhfAxBDbNQDDmqVUAA==" spinCount="100000" sheet="1" objects="1" scenarios="1"/>
  <mergeCells count="23">
    <mergeCell ref="C9:D9"/>
    <mergeCell ref="C2:D2"/>
    <mergeCell ref="C3:D3"/>
    <mergeCell ref="E5:E6"/>
    <mergeCell ref="C7:D7"/>
    <mergeCell ref="C8:D8"/>
    <mergeCell ref="C5:D5"/>
    <mergeCell ref="C6:D6"/>
    <mergeCell ref="B43:D43"/>
    <mergeCell ref="B48:D48"/>
    <mergeCell ref="B49:D49"/>
    <mergeCell ref="B37:D37"/>
    <mergeCell ref="B38:D38"/>
    <mergeCell ref="B39:D39"/>
    <mergeCell ref="B40:D40"/>
    <mergeCell ref="B41:D41"/>
    <mergeCell ref="B42:D42"/>
    <mergeCell ref="B46:D46"/>
    <mergeCell ref="B50:D50"/>
    <mergeCell ref="B51:D51"/>
    <mergeCell ref="B44:D44"/>
    <mergeCell ref="B45:D45"/>
    <mergeCell ref="B47:D47"/>
  </mergeCells>
  <hyperlinks>
    <hyperlink ref="B1" location="'1. Index'!A1" display="Go To Index" xr:uid="{0BFBD0FA-885D-42CB-BCE4-16DCDC6CE80D}"/>
    <hyperlink ref="E1" location="'4. Database'!A1" display="Go To Database" xr:uid="{2DBF48CE-BC7C-4253-BC43-AD80C74B5F40}"/>
  </hyperlinks>
  <pageMargins left="0.7" right="0.7" top="0.75" bottom="0.75" header="0.3" footer="0.3"/>
  <pageSetup scale="80" orientation="landscape" r:id="rId1"/>
  <headerFooter>
    <oddFooter>&amp;R_x000D_&amp;1#&amp;"Calibri"&amp;10&amp;K000000 Confidential</oddFooter>
  </headerFooter>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F00-000000000000}">
  <sheetPr codeName="Sheet49">
    <pageSetUpPr fitToPage="1"/>
  </sheetPr>
  <dimension ref="B1:E51"/>
  <sheetViews>
    <sheetView topLeftCell="A29" zoomScale="70" zoomScaleNormal="70" workbookViewId="0">
      <selection activeCell="A48" sqref="A48:XFD49"/>
    </sheetView>
  </sheetViews>
  <sheetFormatPr defaultColWidth="9.21875" defaultRowHeight="14.4"/>
  <cols>
    <col min="1" max="1" width="2.77734375" style="20" customWidth="1"/>
    <col min="2" max="4" width="40.5546875" style="20" customWidth="1"/>
    <col min="5" max="5" width="54.21875" style="20" customWidth="1"/>
    <col min="6" max="16384" width="9.21875" style="20"/>
  </cols>
  <sheetData>
    <row r="1" spans="2:5" ht="15" thickBot="1">
      <c r="B1" s="19" t="s">
        <v>152</v>
      </c>
      <c r="C1" s="20">
        <v>141</v>
      </c>
      <c r="E1" s="11" t="s">
        <v>1275</v>
      </c>
    </row>
    <row r="2" spans="2:5">
      <c r="B2" s="21" t="s">
        <v>0</v>
      </c>
      <c r="C2" s="194" t="str">
        <f>VLOOKUP(C3,'1. Index'!$B$7:$C$212,2,0)</f>
        <v>Special purpose machinery</v>
      </c>
      <c r="D2" s="194"/>
    </row>
    <row r="3" spans="2:5" ht="15" thickBot="1">
      <c r="B3" s="22" t="s">
        <v>1</v>
      </c>
      <c r="C3" s="193" t="str">
        <f>LEFT(C5,10)</f>
        <v>15.01.11.6</v>
      </c>
      <c r="D3" s="194"/>
    </row>
    <row r="4" spans="2:5" ht="15" thickBot="1">
      <c r="B4" s="23"/>
    </row>
    <row r="5" spans="2:5" ht="15" customHeight="1">
      <c r="B5" s="24" t="s">
        <v>2</v>
      </c>
      <c r="C5" s="203" t="str" cm="1">
        <f t="array" ref="C5">INDEX('1. Index'!$B$8:$E$212,C1,1)</f>
        <v>15.01.11.6.01.370</v>
      </c>
      <c r="D5" s="204"/>
      <c r="E5" s="195" t="s">
        <v>3</v>
      </c>
    </row>
    <row r="6" spans="2:5" ht="15" customHeight="1" thickBot="1">
      <c r="B6" s="25" t="s">
        <v>4</v>
      </c>
      <c r="C6" s="205" t="str" cm="1">
        <f t="array" ref="C6">INDEX('1. Index'!$B$8:$E$212,C1,2)</f>
        <v>Commercial hand dryer - Unspecified</v>
      </c>
      <c r="D6" s="206"/>
      <c r="E6" s="196"/>
    </row>
    <row r="7" spans="2:5" ht="16.5" customHeight="1" thickBot="1">
      <c r="B7" s="26"/>
      <c r="C7" s="197" t="s">
        <v>24</v>
      </c>
      <c r="D7" s="198"/>
      <c r="E7" s="13" t="s">
        <v>5</v>
      </c>
    </row>
    <row r="8" spans="2:5">
      <c r="B8" s="27" t="s">
        <v>6</v>
      </c>
      <c r="C8" s="199" t="str" cm="1">
        <f t="array" ref="C8">INDEX('1. Index'!$B$8:$E$212,C1,3)</f>
        <v>Unspecified</v>
      </c>
      <c r="D8" s="200"/>
      <c r="E8" s="28"/>
    </row>
    <row r="9" spans="2:5" ht="15" thickBot="1">
      <c r="B9" s="29" t="s">
        <v>7</v>
      </c>
      <c r="C9" s="201" t="str" cm="1">
        <f t="array" ref="C9">INDEX('1. Index'!$B$8:$E$212,C1,4)</f>
        <v>Unspecified</v>
      </c>
      <c r="D9" s="202"/>
      <c r="E9" s="30"/>
    </row>
    <row r="10" spans="2:5" ht="18" customHeight="1" thickBot="1">
      <c r="B10" s="31"/>
      <c r="C10" s="32" t="s">
        <v>8</v>
      </c>
      <c r="D10" s="32" t="s">
        <v>9</v>
      </c>
      <c r="E10" s="13" t="s">
        <v>5</v>
      </c>
    </row>
    <row r="11" spans="2:5" ht="15" customHeight="1">
      <c r="B11" s="33" t="s">
        <v>423</v>
      </c>
      <c r="C11" s="66" t="s">
        <v>814</v>
      </c>
      <c r="D11" s="67" t="s">
        <v>3046</v>
      </c>
      <c r="E11" s="35"/>
    </row>
    <row r="12" spans="2:5" ht="15" customHeight="1">
      <c r="B12" s="36" t="s">
        <v>470</v>
      </c>
      <c r="C12" s="37" t="s">
        <v>815</v>
      </c>
      <c r="D12" s="38" t="s">
        <v>3047</v>
      </c>
      <c r="E12" s="39"/>
    </row>
    <row r="13" spans="2:5" ht="15" customHeight="1">
      <c r="B13" s="36" t="s">
        <v>471</v>
      </c>
      <c r="C13" s="37" t="s">
        <v>816</v>
      </c>
      <c r="D13" s="38" t="s">
        <v>3048</v>
      </c>
      <c r="E13" s="39"/>
    </row>
    <row r="14" spans="2:5" ht="15" customHeight="1">
      <c r="B14" s="36" t="s">
        <v>333</v>
      </c>
      <c r="C14" s="37" t="s">
        <v>2305</v>
      </c>
      <c r="D14" s="38" t="s">
        <v>2306</v>
      </c>
      <c r="E14" s="39"/>
    </row>
    <row r="15" spans="2:5" ht="15" customHeight="1">
      <c r="B15" s="36" t="s">
        <v>587</v>
      </c>
      <c r="C15" s="37" t="s">
        <v>1615</v>
      </c>
      <c r="D15" s="38" t="s">
        <v>2929</v>
      </c>
      <c r="E15" s="39"/>
    </row>
    <row r="16" spans="2:5" ht="15" customHeight="1">
      <c r="B16" s="36" t="s">
        <v>280</v>
      </c>
      <c r="C16" s="37" t="s">
        <v>817</v>
      </c>
      <c r="D16" s="38" t="s">
        <v>3049</v>
      </c>
      <c r="E16" s="39"/>
    </row>
    <row r="17" spans="2:5" ht="15" customHeight="1">
      <c r="B17" s="36" t="s">
        <v>511</v>
      </c>
      <c r="C17" s="37" t="s">
        <v>818</v>
      </c>
      <c r="D17" s="38" t="s">
        <v>3050</v>
      </c>
      <c r="E17" s="39"/>
    </row>
    <row r="18" spans="2:5" ht="15" customHeight="1">
      <c r="B18" s="36" t="s">
        <v>512</v>
      </c>
      <c r="C18" s="37" t="s">
        <v>819</v>
      </c>
      <c r="D18" s="38" t="s">
        <v>3051</v>
      </c>
      <c r="E18" s="39"/>
    </row>
    <row r="19" spans="2:5" ht="15" customHeight="1">
      <c r="B19" s="36" t="s">
        <v>513</v>
      </c>
      <c r="C19" s="37" t="s">
        <v>820</v>
      </c>
      <c r="D19" s="38" t="s">
        <v>3052</v>
      </c>
      <c r="E19" s="39"/>
    </row>
    <row r="20" spans="2:5" ht="15" customHeight="1">
      <c r="B20" s="36" t="s">
        <v>514</v>
      </c>
      <c r="C20" s="37" t="s">
        <v>216</v>
      </c>
      <c r="D20" s="38" t="s">
        <v>1882</v>
      </c>
      <c r="E20" s="39"/>
    </row>
    <row r="21" spans="2:5" ht="15" customHeight="1">
      <c r="B21" s="36" t="s">
        <v>515</v>
      </c>
      <c r="C21" s="37" t="s">
        <v>821</v>
      </c>
      <c r="D21" s="38" t="s">
        <v>3053</v>
      </c>
      <c r="E21" s="39"/>
    </row>
    <row r="22" spans="2:5" ht="15" customHeight="1">
      <c r="B22" s="36" t="s">
        <v>516</v>
      </c>
      <c r="C22" s="37" t="s">
        <v>216</v>
      </c>
      <c r="D22" s="38" t="s">
        <v>1882</v>
      </c>
      <c r="E22" s="39"/>
    </row>
    <row r="23" spans="2:5" ht="15" customHeight="1">
      <c r="B23" s="36" t="s">
        <v>517</v>
      </c>
      <c r="C23" s="37" t="s">
        <v>822</v>
      </c>
      <c r="D23" s="38" t="s">
        <v>3054</v>
      </c>
      <c r="E23" s="39"/>
    </row>
    <row r="24" spans="2:5" ht="15" customHeight="1">
      <c r="B24" s="36"/>
      <c r="C24" s="37"/>
      <c r="D24" s="38"/>
      <c r="E24" s="39"/>
    </row>
    <row r="25" spans="2:5" ht="15" customHeight="1">
      <c r="B25" s="36"/>
      <c r="C25" s="37"/>
      <c r="D25" s="38"/>
      <c r="E25" s="39"/>
    </row>
    <row r="26" spans="2:5" ht="15" customHeight="1">
      <c r="B26" s="36"/>
      <c r="C26" s="37"/>
      <c r="D26" s="38"/>
      <c r="E26" s="39"/>
    </row>
    <row r="27" spans="2:5" ht="15" customHeight="1">
      <c r="B27" s="36"/>
      <c r="C27" s="37"/>
      <c r="D27" s="38"/>
      <c r="E27" s="39"/>
    </row>
    <row r="28" spans="2:5" ht="15" customHeight="1">
      <c r="B28" s="36"/>
      <c r="C28" s="37"/>
      <c r="D28" s="38"/>
      <c r="E28" s="39"/>
    </row>
    <row r="29" spans="2:5" ht="15" customHeight="1">
      <c r="B29" s="36"/>
      <c r="C29" s="37"/>
      <c r="D29" s="38"/>
      <c r="E29" s="39"/>
    </row>
    <row r="30" spans="2:5" ht="15" customHeight="1">
      <c r="B30" s="36"/>
      <c r="C30" s="37"/>
      <c r="D30" s="38"/>
      <c r="E30" s="39"/>
    </row>
    <row r="31" spans="2:5" ht="15" customHeight="1">
      <c r="B31" s="36"/>
      <c r="C31" s="37"/>
      <c r="D31" s="38"/>
      <c r="E31" s="39"/>
    </row>
    <row r="32" spans="2:5" ht="15" customHeight="1">
      <c r="B32" s="36"/>
      <c r="C32" s="37"/>
      <c r="D32" s="38"/>
      <c r="E32" s="39"/>
    </row>
    <row r="33" spans="2:5" ht="15" customHeight="1">
      <c r="B33" s="36"/>
      <c r="C33" s="37"/>
      <c r="D33" s="38"/>
      <c r="E33" s="39"/>
    </row>
    <row r="34" spans="2:5" ht="15" customHeight="1">
      <c r="B34" s="36" t="s">
        <v>279</v>
      </c>
      <c r="C34" s="37" t="s">
        <v>823</v>
      </c>
      <c r="D34" s="38" t="s">
        <v>824</v>
      </c>
      <c r="E34" s="39"/>
    </row>
    <row r="35" spans="2:5" ht="15" customHeight="1">
      <c r="B35" s="36" t="s">
        <v>10</v>
      </c>
      <c r="C35" s="37" t="s">
        <v>60</v>
      </c>
      <c r="D35" s="38" t="s">
        <v>60</v>
      </c>
      <c r="E35" s="39"/>
    </row>
    <row r="36" spans="2:5" ht="15" customHeight="1" thickBot="1">
      <c r="B36" s="36" t="s">
        <v>11</v>
      </c>
      <c r="C36" s="37" t="s">
        <v>61</v>
      </c>
      <c r="D36" s="41" t="s">
        <v>61</v>
      </c>
      <c r="E36" s="80"/>
    </row>
    <row r="37" spans="2:5" ht="16.5" customHeight="1" thickBot="1">
      <c r="B37" s="197" t="s">
        <v>12</v>
      </c>
      <c r="C37" s="207"/>
      <c r="D37" s="198"/>
      <c r="E37" s="13" t="s">
        <v>5</v>
      </c>
    </row>
    <row r="38" spans="2:5" ht="15" customHeight="1">
      <c r="B38" s="208" t="s">
        <v>13</v>
      </c>
      <c r="C38" s="209"/>
      <c r="D38" s="210"/>
      <c r="E38" s="35"/>
    </row>
    <row r="39" spans="2:5" ht="15" customHeight="1">
      <c r="B39" s="180" t="s">
        <v>141</v>
      </c>
      <c r="C39" s="181"/>
      <c r="D39" s="182"/>
      <c r="E39" s="39"/>
    </row>
    <row r="40" spans="2:5" ht="15" customHeight="1">
      <c r="B40" s="180" t="s">
        <v>14</v>
      </c>
      <c r="C40" s="181"/>
      <c r="D40" s="182"/>
      <c r="E40" s="42"/>
    </row>
    <row r="41" spans="2:5" ht="15" customHeight="1">
      <c r="B41" s="180" t="s">
        <v>15</v>
      </c>
      <c r="C41" s="181"/>
      <c r="D41" s="182"/>
      <c r="E41" s="42"/>
    </row>
    <row r="42" spans="2:5" ht="15" customHeight="1">
      <c r="B42" s="188" t="s">
        <v>221</v>
      </c>
      <c r="C42" s="189"/>
      <c r="D42" s="190"/>
      <c r="E42" s="42"/>
    </row>
    <row r="43" spans="2:5" ht="15" customHeight="1">
      <c r="B43" s="219" t="s">
        <v>208</v>
      </c>
      <c r="C43" s="220"/>
      <c r="D43" s="221"/>
      <c r="E43" s="43"/>
    </row>
    <row r="44" spans="2:5" ht="15" customHeight="1" thickBot="1">
      <c r="B44" s="213" t="s">
        <v>206</v>
      </c>
      <c r="C44" s="214"/>
      <c r="D44" s="215"/>
      <c r="E44" s="44"/>
    </row>
    <row r="45" spans="2:5" ht="15" customHeight="1" thickBot="1">
      <c r="B45" s="216" t="s">
        <v>207</v>
      </c>
      <c r="C45" s="217"/>
      <c r="D45" s="218"/>
      <c r="E45" s="45">
        <f>(E38+E40+E41+E42+E44)-(E43*E38)</f>
        <v>0</v>
      </c>
    </row>
    <row r="46" spans="2:5" ht="21" customHeight="1" thickBot="1">
      <c r="B46" s="222" t="s">
        <v>209</v>
      </c>
      <c r="C46" s="223"/>
      <c r="D46" s="223"/>
      <c r="E46" s="18" t="s">
        <v>17</v>
      </c>
    </row>
    <row r="47" spans="2:5" s="48" customFormat="1" ht="15" thickBot="1">
      <c r="B47" s="186" t="s">
        <v>2427</v>
      </c>
      <c r="C47" s="187"/>
      <c r="D47" s="187"/>
      <c r="E47" s="47"/>
    </row>
    <row r="48" spans="2:5" ht="21.6" thickBot="1">
      <c r="B48" s="176" t="s">
        <v>1305</v>
      </c>
      <c r="C48" s="177"/>
      <c r="D48" s="177"/>
      <c r="E48" s="13" t="s">
        <v>1305</v>
      </c>
    </row>
    <row r="49" spans="2:5" ht="15" customHeight="1" thickBot="1">
      <c r="B49" s="178" t="s">
        <v>18</v>
      </c>
      <c r="C49" s="179"/>
      <c r="D49" s="179"/>
      <c r="E49" s="46"/>
    </row>
    <row r="50" spans="2:5">
      <c r="B50" s="212"/>
      <c r="C50" s="212"/>
      <c r="D50" s="212"/>
    </row>
    <row r="51" spans="2:5">
      <c r="B51" s="212"/>
      <c r="C51" s="212"/>
      <c r="D51" s="212"/>
    </row>
  </sheetData>
  <sheetProtection algorithmName="SHA-512" hashValue="Cz/YTphFvqECTpXxTZbUeme8+9Wk5XkwjIkGy9nFOoI5M3UmUa0EipsBUJTToIVFck1ei7PS+kYXofQOxRfbOA==" saltValue="vpORGTXGGnu0RbRrXaM2jg==" spinCount="100000" sheet="1" objects="1" scenarios="1"/>
  <mergeCells count="23">
    <mergeCell ref="C9:D9"/>
    <mergeCell ref="C2:D2"/>
    <mergeCell ref="C3:D3"/>
    <mergeCell ref="E5:E6"/>
    <mergeCell ref="C7:D7"/>
    <mergeCell ref="C8:D8"/>
    <mergeCell ref="C5:D5"/>
    <mergeCell ref="C6:D6"/>
    <mergeCell ref="B43:D43"/>
    <mergeCell ref="B48:D48"/>
    <mergeCell ref="B49:D49"/>
    <mergeCell ref="B37:D37"/>
    <mergeCell ref="B38:D38"/>
    <mergeCell ref="B39:D39"/>
    <mergeCell ref="B40:D40"/>
    <mergeCell ref="B41:D41"/>
    <mergeCell ref="B42:D42"/>
    <mergeCell ref="B46:D46"/>
    <mergeCell ref="B50:D50"/>
    <mergeCell ref="B51:D51"/>
    <mergeCell ref="B44:D44"/>
    <mergeCell ref="B45:D45"/>
    <mergeCell ref="B47:D47"/>
  </mergeCells>
  <hyperlinks>
    <hyperlink ref="B1" location="'1. Index'!A1" display="Go To Index" xr:uid="{2DF70ECC-4545-48A3-858A-7BD40BE15077}"/>
    <hyperlink ref="E1" location="'4. Database'!A1" display="Go To Database" xr:uid="{2B58CA36-B181-4F15-967C-FFE61FA84DF3}"/>
  </hyperlinks>
  <pageMargins left="0.7" right="0.7" top="0.75" bottom="0.75" header="0.3" footer="0.3"/>
  <pageSetup scale="80" orientation="landscape" r:id="rId1"/>
  <headerFooter>
    <oddFooter>&amp;R_x000D_&amp;1#&amp;"Calibri"&amp;10&amp;K000000 Confidential</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7">
    <pageSetUpPr fitToPage="1"/>
  </sheetPr>
  <dimension ref="B1:E51"/>
  <sheetViews>
    <sheetView zoomScale="70" zoomScaleNormal="70" workbookViewId="0">
      <selection activeCell="A48" sqref="A48:XFD49"/>
    </sheetView>
  </sheetViews>
  <sheetFormatPr defaultColWidth="9.21875" defaultRowHeight="14.4"/>
  <cols>
    <col min="1" max="1" width="2.77734375" style="20" customWidth="1"/>
    <col min="2" max="4" width="40.5546875" style="20" customWidth="1"/>
    <col min="5" max="5" width="54.21875" style="20" customWidth="1"/>
    <col min="6" max="16384" width="9.21875" style="20"/>
  </cols>
  <sheetData>
    <row r="1" spans="2:5" ht="15" thickBot="1">
      <c r="B1" s="19" t="s">
        <v>152</v>
      </c>
      <c r="C1" s="20">
        <v>10</v>
      </c>
      <c r="E1" s="11" t="s">
        <v>1275</v>
      </c>
    </row>
    <row r="2" spans="2:5">
      <c r="B2" s="21" t="s">
        <v>0</v>
      </c>
      <c r="C2" s="194" t="str">
        <f>VLOOKUP(C3,'1. Index'!$B$7:$C$212,2,0)</f>
        <v>Fabricated metal products, except machinery and equipment</v>
      </c>
      <c r="D2" s="194"/>
    </row>
    <row r="3" spans="2:5" ht="15" thickBot="1">
      <c r="B3" s="22" t="s">
        <v>1</v>
      </c>
      <c r="C3" s="193" t="str">
        <f>LEFT(C5,10)</f>
        <v>15.01.11.1</v>
      </c>
      <c r="D3" s="194"/>
    </row>
    <row r="4" spans="2:5" ht="15" thickBot="1">
      <c r="B4" s="23"/>
    </row>
    <row r="5" spans="2:5" ht="15" customHeight="1">
      <c r="B5" s="24" t="s">
        <v>2</v>
      </c>
      <c r="C5" s="203" t="str" cm="1">
        <f t="array" ref="C5">INDEX('1. Index'!$B$8:$E$212,C1,1)</f>
        <v>15.01.11.1.01.110</v>
      </c>
      <c r="D5" s="204"/>
      <c r="E5" s="195" t="s">
        <v>3</v>
      </c>
    </row>
    <row r="6" spans="2:5" ht="15" customHeight="1" thickBot="1">
      <c r="B6" s="25" t="s">
        <v>4</v>
      </c>
      <c r="C6" s="205" t="str" cm="1">
        <f t="array" ref="C6">INDEX('1. Index'!$B$8:$E$212,C1,2)</f>
        <v>Automotive tool set - Facom (France) - CM.138 without box</v>
      </c>
      <c r="D6" s="206"/>
      <c r="E6" s="196"/>
    </row>
    <row r="7" spans="2:5" ht="16.5" customHeight="1" thickBot="1">
      <c r="B7" s="26"/>
      <c r="C7" s="197" t="s">
        <v>24</v>
      </c>
      <c r="D7" s="198"/>
      <c r="E7" s="13" t="s">
        <v>5</v>
      </c>
    </row>
    <row r="8" spans="2:5">
      <c r="B8" s="27" t="s">
        <v>6</v>
      </c>
      <c r="C8" s="199" t="str" cm="1">
        <f t="array" ref="C8">INDEX('1. Index'!$B$8:$E$212,C1,3)</f>
        <v>Facom (France)</v>
      </c>
      <c r="D8" s="200"/>
      <c r="E8" s="28"/>
    </row>
    <row r="9" spans="2:5" ht="15" thickBot="1">
      <c r="B9" s="29" t="s">
        <v>7</v>
      </c>
      <c r="C9" s="201" t="str" cm="1">
        <f t="array" ref="C9">INDEX('1. Index'!$B$8:$E$212,C1,4)</f>
        <v>CM.138 without box</v>
      </c>
      <c r="D9" s="202"/>
      <c r="E9" s="30"/>
    </row>
    <row r="10" spans="2:5" ht="18" customHeight="1" thickBot="1">
      <c r="B10" s="31"/>
      <c r="C10" s="32" t="s">
        <v>8</v>
      </c>
      <c r="D10" s="32" t="s">
        <v>9</v>
      </c>
      <c r="E10" s="13" t="s">
        <v>5</v>
      </c>
    </row>
    <row r="11" spans="2:5" ht="15" customHeight="1">
      <c r="B11" s="33" t="s">
        <v>1346</v>
      </c>
      <c r="C11" s="66" t="s">
        <v>2008</v>
      </c>
      <c r="D11" s="85" t="s">
        <v>2009</v>
      </c>
      <c r="E11" s="35"/>
    </row>
    <row r="12" spans="2:5" ht="15" customHeight="1">
      <c r="B12" s="36" t="s">
        <v>1347</v>
      </c>
      <c r="C12" s="55" t="s">
        <v>1438</v>
      </c>
      <c r="D12" s="38" t="s">
        <v>2010</v>
      </c>
      <c r="E12" s="39"/>
    </row>
    <row r="13" spans="2:5" ht="15" customHeight="1">
      <c r="B13" s="36" t="s">
        <v>1348</v>
      </c>
      <c r="C13" s="55" t="s">
        <v>2011</v>
      </c>
      <c r="D13" s="56" t="s">
        <v>2012</v>
      </c>
      <c r="E13" s="39"/>
    </row>
    <row r="14" spans="2:5" ht="15" customHeight="1">
      <c r="B14" s="36" t="s">
        <v>1349</v>
      </c>
      <c r="C14" s="55" t="s">
        <v>1439</v>
      </c>
      <c r="D14" s="56" t="s">
        <v>2013</v>
      </c>
      <c r="E14" s="39"/>
    </row>
    <row r="15" spans="2:5" ht="15" customHeight="1">
      <c r="B15" s="36" t="s">
        <v>1350</v>
      </c>
      <c r="C15" s="55" t="s">
        <v>2011</v>
      </c>
      <c r="D15" s="56" t="s">
        <v>2012</v>
      </c>
      <c r="E15" s="39"/>
    </row>
    <row r="16" spans="2:5" ht="15" customHeight="1">
      <c r="B16" s="36" t="s">
        <v>1351</v>
      </c>
      <c r="C16" s="55" t="s">
        <v>1440</v>
      </c>
      <c r="D16" s="56" t="s">
        <v>2014</v>
      </c>
      <c r="E16" s="39"/>
    </row>
    <row r="17" spans="2:5" ht="15" customHeight="1">
      <c r="B17" s="36" t="s">
        <v>1352</v>
      </c>
      <c r="C17" s="37" t="s">
        <v>2015</v>
      </c>
      <c r="D17" s="56" t="s">
        <v>1998</v>
      </c>
      <c r="E17" s="39"/>
    </row>
    <row r="18" spans="2:5" ht="15" customHeight="1">
      <c r="B18" s="36" t="s">
        <v>1353</v>
      </c>
      <c r="C18" s="37" t="s">
        <v>2016</v>
      </c>
      <c r="D18" s="56" t="s">
        <v>2017</v>
      </c>
      <c r="E18" s="39"/>
    </row>
    <row r="19" spans="2:5" ht="15" customHeight="1">
      <c r="B19" s="36"/>
      <c r="C19" s="37"/>
      <c r="D19" s="38"/>
      <c r="E19" s="39"/>
    </row>
    <row r="20" spans="2:5" ht="15" customHeight="1">
      <c r="B20" s="36"/>
      <c r="C20" s="37"/>
      <c r="D20" s="38"/>
      <c r="E20" s="39"/>
    </row>
    <row r="21" spans="2:5" ht="15" customHeight="1">
      <c r="B21" s="36"/>
      <c r="C21" s="37"/>
      <c r="D21" s="38"/>
      <c r="E21" s="39"/>
    </row>
    <row r="22" spans="2:5" ht="15" customHeight="1">
      <c r="B22" s="36"/>
      <c r="C22" s="37"/>
      <c r="D22" s="38"/>
      <c r="E22" s="39"/>
    </row>
    <row r="23" spans="2:5" ht="15" customHeight="1">
      <c r="B23" s="36"/>
      <c r="C23" s="37"/>
      <c r="D23" s="38"/>
      <c r="E23" s="39"/>
    </row>
    <row r="24" spans="2:5" ht="15" customHeight="1">
      <c r="B24" s="36"/>
      <c r="C24" s="37"/>
      <c r="D24" s="38"/>
      <c r="E24" s="39"/>
    </row>
    <row r="25" spans="2:5" ht="15" customHeight="1">
      <c r="B25" s="36"/>
      <c r="C25" s="37"/>
      <c r="D25" s="38"/>
      <c r="E25" s="39"/>
    </row>
    <row r="26" spans="2:5" ht="15" customHeight="1">
      <c r="B26" s="36"/>
      <c r="C26" s="37"/>
      <c r="D26" s="38"/>
      <c r="E26" s="39"/>
    </row>
    <row r="27" spans="2:5" ht="15" customHeight="1">
      <c r="B27" s="36"/>
      <c r="C27" s="37"/>
      <c r="D27" s="38"/>
      <c r="E27" s="39"/>
    </row>
    <row r="28" spans="2:5" ht="15" customHeight="1">
      <c r="B28" s="36"/>
      <c r="C28" s="37"/>
      <c r="D28" s="38"/>
      <c r="E28" s="39"/>
    </row>
    <row r="29" spans="2:5" ht="15" customHeight="1">
      <c r="B29" s="36"/>
      <c r="C29" s="37"/>
      <c r="D29" s="38"/>
      <c r="E29" s="39"/>
    </row>
    <row r="30" spans="2:5" ht="15" customHeight="1">
      <c r="B30" s="36"/>
      <c r="C30" s="37"/>
      <c r="D30" s="38"/>
      <c r="E30" s="39"/>
    </row>
    <row r="31" spans="2:5" ht="15" customHeight="1">
      <c r="B31" s="36"/>
      <c r="C31" s="37"/>
      <c r="D31" s="38"/>
      <c r="E31" s="39"/>
    </row>
    <row r="32" spans="2:5" ht="15" customHeight="1">
      <c r="B32" s="36"/>
      <c r="C32" s="37"/>
      <c r="D32" s="38"/>
      <c r="E32" s="39"/>
    </row>
    <row r="33" spans="2:5" ht="15" customHeight="1">
      <c r="B33" s="36"/>
      <c r="C33" s="37"/>
      <c r="D33" s="38"/>
      <c r="E33" s="39"/>
    </row>
    <row r="34" spans="2:5" ht="15" customHeight="1">
      <c r="B34" s="36"/>
      <c r="C34" s="37"/>
      <c r="D34" s="38"/>
      <c r="E34" s="39"/>
    </row>
    <row r="35" spans="2:5" ht="15" customHeight="1">
      <c r="B35" s="36" t="s">
        <v>10</v>
      </c>
      <c r="C35" s="37" t="s">
        <v>60</v>
      </c>
      <c r="D35" s="38" t="s">
        <v>60</v>
      </c>
      <c r="E35" s="39"/>
    </row>
    <row r="36" spans="2:5" ht="15" customHeight="1" thickBot="1">
      <c r="B36" s="36" t="s">
        <v>11</v>
      </c>
      <c r="C36" s="37" t="s">
        <v>61</v>
      </c>
      <c r="D36" s="41" t="s">
        <v>61</v>
      </c>
      <c r="E36" s="80"/>
    </row>
    <row r="37" spans="2:5" ht="16.5" customHeight="1" thickBot="1">
      <c r="B37" s="197" t="s">
        <v>12</v>
      </c>
      <c r="C37" s="207"/>
      <c r="D37" s="198"/>
      <c r="E37" s="13" t="s">
        <v>5</v>
      </c>
    </row>
    <row r="38" spans="2:5" ht="15" customHeight="1">
      <c r="B38" s="208" t="s">
        <v>13</v>
      </c>
      <c r="C38" s="209"/>
      <c r="D38" s="210"/>
      <c r="E38" s="35"/>
    </row>
    <row r="39" spans="2:5" ht="15" customHeight="1">
      <c r="B39" s="180" t="s">
        <v>141</v>
      </c>
      <c r="C39" s="181"/>
      <c r="D39" s="182"/>
      <c r="E39" s="39"/>
    </row>
    <row r="40" spans="2:5" ht="15" customHeight="1">
      <c r="B40" s="180" t="s">
        <v>14</v>
      </c>
      <c r="C40" s="181"/>
      <c r="D40" s="182"/>
      <c r="E40" s="42"/>
    </row>
    <row r="41" spans="2:5" ht="15" customHeight="1">
      <c r="B41" s="180" t="s">
        <v>15</v>
      </c>
      <c r="C41" s="181"/>
      <c r="D41" s="182"/>
      <c r="E41" s="42"/>
    </row>
    <row r="42" spans="2:5" ht="15" customHeight="1">
      <c r="B42" s="188" t="s">
        <v>221</v>
      </c>
      <c r="C42" s="189"/>
      <c r="D42" s="190"/>
      <c r="E42" s="42"/>
    </row>
    <row r="43" spans="2:5" ht="15" customHeight="1">
      <c r="B43" s="219" t="s">
        <v>208</v>
      </c>
      <c r="C43" s="220"/>
      <c r="D43" s="221"/>
      <c r="E43" s="43"/>
    </row>
    <row r="44" spans="2:5" ht="15" customHeight="1" thickBot="1">
      <c r="B44" s="213" t="s">
        <v>206</v>
      </c>
      <c r="C44" s="214"/>
      <c r="D44" s="215"/>
      <c r="E44" s="44"/>
    </row>
    <row r="45" spans="2:5" ht="15" customHeight="1" thickBot="1">
      <c r="B45" s="216" t="s">
        <v>207</v>
      </c>
      <c r="C45" s="217"/>
      <c r="D45" s="218"/>
      <c r="E45" s="45">
        <f>(E38+E40+E41+E42+E44)-(E43*E38)</f>
        <v>0</v>
      </c>
    </row>
    <row r="46" spans="2:5" ht="21" customHeight="1" thickBot="1">
      <c r="B46" s="222" t="s">
        <v>209</v>
      </c>
      <c r="C46" s="223"/>
      <c r="D46" s="223"/>
      <c r="E46" s="18" t="s">
        <v>17</v>
      </c>
    </row>
    <row r="47" spans="2:5" s="48" customFormat="1" ht="15" thickBot="1">
      <c r="B47" s="186" t="s">
        <v>1302</v>
      </c>
      <c r="C47" s="187"/>
      <c r="D47" s="187"/>
      <c r="E47" s="47"/>
    </row>
    <row r="48" spans="2:5" ht="21.6" thickBot="1">
      <c r="B48" s="176" t="s">
        <v>1305</v>
      </c>
      <c r="C48" s="177"/>
      <c r="D48" s="177"/>
      <c r="E48" s="13" t="s">
        <v>1305</v>
      </c>
    </row>
    <row r="49" spans="2:5" ht="15" customHeight="1" thickBot="1">
      <c r="B49" s="178" t="s">
        <v>18</v>
      </c>
      <c r="C49" s="179"/>
      <c r="D49" s="179"/>
      <c r="E49" s="46"/>
    </row>
    <row r="50" spans="2:5">
      <c r="B50" s="212"/>
      <c r="C50" s="212"/>
      <c r="D50" s="212"/>
    </row>
    <row r="51" spans="2:5">
      <c r="B51" s="212"/>
      <c r="C51" s="212"/>
      <c r="D51" s="212"/>
    </row>
  </sheetData>
  <sheetProtection algorithmName="SHA-512" hashValue="Wocvkb56DRPtOqa2Ax/OiczjkZUQzMu+9BC6iPSLzcd4mKp7lOapgjjlTsUTcKciihO3lnNa634L0ha71asNNQ==" saltValue="idZ+AAY7eUzBDDH2ZfssJg==" spinCount="100000" sheet="1" objects="1" scenarios="1"/>
  <mergeCells count="23">
    <mergeCell ref="C2:D2"/>
    <mergeCell ref="C3:D3"/>
    <mergeCell ref="E5:E6"/>
    <mergeCell ref="C7:D7"/>
    <mergeCell ref="C8:D8"/>
    <mergeCell ref="C5:D5"/>
    <mergeCell ref="C6:D6"/>
    <mergeCell ref="C9:D9"/>
    <mergeCell ref="B43:D43"/>
    <mergeCell ref="B37:D37"/>
    <mergeCell ref="B38:D38"/>
    <mergeCell ref="B39:D39"/>
    <mergeCell ref="B40:D40"/>
    <mergeCell ref="B41:D41"/>
    <mergeCell ref="B42:D42"/>
    <mergeCell ref="B50:D50"/>
    <mergeCell ref="B51:D51"/>
    <mergeCell ref="B44:D44"/>
    <mergeCell ref="B45:D45"/>
    <mergeCell ref="B46:D46"/>
    <mergeCell ref="B48:D48"/>
    <mergeCell ref="B49:D49"/>
    <mergeCell ref="B47:D47"/>
  </mergeCells>
  <hyperlinks>
    <hyperlink ref="B1" location="'1. Index'!A1" display="Go To Index" xr:uid="{753841FF-4202-41E0-ADFD-0823A525A0EB}"/>
    <hyperlink ref="E1" location="'4. Database'!A1" display="Go To Database" xr:uid="{EB89B80C-2630-426A-ACF3-70AED5080AB8}"/>
  </hyperlinks>
  <pageMargins left="0.7" right="0.7" top="0.75" bottom="0.75" header="0.3" footer="0.3"/>
  <pageSetup scale="63" orientation="landscape" r:id="rId1"/>
  <headerFooter>
    <oddFooter>&amp;R_x000D_&amp;1#&amp;"Calibri"&amp;10&amp;K000000 Confidential</oddFooter>
  </headerFooter>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100-000000000000}">
  <sheetPr codeName="Sheet50">
    <pageSetUpPr fitToPage="1"/>
  </sheetPr>
  <dimension ref="B1:E51"/>
  <sheetViews>
    <sheetView zoomScale="70" zoomScaleNormal="70" workbookViewId="0">
      <selection activeCell="A48" sqref="A48:XFD49"/>
    </sheetView>
  </sheetViews>
  <sheetFormatPr defaultColWidth="9.21875" defaultRowHeight="14.4"/>
  <cols>
    <col min="1" max="1" width="2.77734375" style="20" customWidth="1"/>
    <col min="2" max="4" width="40.5546875" style="20" customWidth="1"/>
    <col min="5" max="5" width="54.21875" style="20" customWidth="1"/>
    <col min="6" max="16384" width="9.21875" style="20"/>
  </cols>
  <sheetData>
    <row r="1" spans="2:5" ht="15" thickBot="1">
      <c r="B1" s="19" t="s">
        <v>152</v>
      </c>
      <c r="C1" s="20">
        <v>143</v>
      </c>
      <c r="E1" s="11" t="s">
        <v>1275</v>
      </c>
    </row>
    <row r="2" spans="2:5">
      <c r="B2" s="21" t="s">
        <v>0</v>
      </c>
      <c r="C2" s="194" t="str">
        <f>VLOOKUP(C3,'1. Index'!$B$7:$C$212,2,0)</f>
        <v>Special purpose machinery</v>
      </c>
      <c r="D2" s="194"/>
    </row>
    <row r="3" spans="2:5" ht="15" thickBot="1">
      <c r="B3" s="22" t="s">
        <v>1</v>
      </c>
      <c r="C3" s="193" t="str">
        <f>LEFT(C5,10)</f>
        <v>15.01.11.6</v>
      </c>
      <c r="D3" s="194"/>
    </row>
    <row r="4" spans="2:5" ht="15" thickBot="1">
      <c r="B4" s="23"/>
    </row>
    <row r="5" spans="2:5" ht="15" customHeight="1">
      <c r="B5" s="24" t="s">
        <v>2</v>
      </c>
      <c r="C5" s="203" t="str" cm="1">
        <f t="array" ref="C5">INDEX('1. Index'!$B$8:$E$212,C1,1)</f>
        <v>15.01.11.6.01.390</v>
      </c>
      <c r="D5" s="204"/>
      <c r="E5" s="195" t="s">
        <v>3</v>
      </c>
    </row>
    <row r="6" spans="2:5" ht="15" customHeight="1" thickBot="1">
      <c r="B6" s="25" t="s">
        <v>4</v>
      </c>
      <c r="C6" s="205" t="str" cm="1">
        <f t="array" ref="C6">INDEX('1. Index'!$B$8:$E$212,C1,2)</f>
        <v>Warm whole milk separator - Unspecified</v>
      </c>
      <c r="D6" s="206"/>
      <c r="E6" s="196"/>
    </row>
    <row r="7" spans="2:5" ht="16.5" customHeight="1" thickBot="1">
      <c r="B7" s="26"/>
      <c r="C7" s="197" t="s">
        <v>24</v>
      </c>
      <c r="D7" s="198"/>
      <c r="E7" s="13" t="s">
        <v>5</v>
      </c>
    </row>
    <row r="8" spans="2:5">
      <c r="B8" s="27" t="s">
        <v>6</v>
      </c>
      <c r="C8" s="199" t="str" cm="1">
        <f t="array" ref="C8">INDEX('1. Index'!$B$8:$E$212,C1,3)</f>
        <v>Unspecified</v>
      </c>
      <c r="D8" s="200"/>
      <c r="E8" s="28"/>
    </row>
    <row r="9" spans="2:5" ht="15" thickBot="1">
      <c r="B9" s="29" t="s">
        <v>7</v>
      </c>
      <c r="C9" s="201" t="str" cm="1">
        <f t="array" ref="C9">INDEX('1. Index'!$B$8:$E$212,C1,4)</f>
        <v>Unspecified</v>
      </c>
      <c r="D9" s="202"/>
      <c r="E9" s="30"/>
    </row>
    <row r="10" spans="2:5" ht="18" customHeight="1" thickBot="1">
      <c r="B10" s="31"/>
      <c r="C10" s="32" t="s">
        <v>8</v>
      </c>
      <c r="D10" s="32" t="s">
        <v>9</v>
      </c>
      <c r="E10" s="13" t="s">
        <v>5</v>
      </c>
    </row>
    <row r="11" spans="2:5" ht="15" customHeight="1">
      <c r="B11" s="33" t="s">
        <v>471</v>
      </c>
      <c r="C11" s="66" t="s">
        <v>3055</v>
      </c>
      <c r="D11" s="67" t="s">
        <v>3056</v>
      </c>
      <c r="E11" s="35"/>
    </row>
    <row r="12" spans="2:5" ht="15" customHeight="1">
      <c r="B12" s="36" t="s">
        <v>518</v>
      </c>
      <c r="C12" s="37" t="s">
        <v>676</v>
      </c>
      <c r="D12" s="38" t="s">
        <v>2019</v>
      </c>
      <c r="E12" s="39"/>
    </row>
    <row r="13" spans="2:5" ht="15" customHeight="1">
      <c r="B13" s="36" t="s">
        <v>519</v>
      </c>
      <c r="C13" s="37" t="s">
        <v>1637</v>
      </c>
      <c r="D13" s="38" t="s">
        <v>3057</v>
      </c>
      <c r="E13" s="39"/>
    </row>
    <row r="14" spans="2:5" ht="15" customHeight="1">
      <c r="B14" s="36" t="s">
        <v>520</v>
      </c>
      <c r="C14" s="37" t="s">
        <v>3058</v>
      </c>
      <c r="D14" s="38" t="s">
        <v>3059</v>
      </c>
      <c r="E14" s="39"/>
    </row>
    <row r="15" spans="2:5" ht="15" customHeight="1">
      <c r="B15" s="36" t="s">
        <v>521</v>
      </c>
      <c r="C15" s="37" t="s">
        <v>1638</v>
      </c>
      <c r="D15" s="38" t="s">
        <v>3060</v>
      </c>
      <c r="E15" s="39"/>
    </row>
    <row r="16" spans="2:5" ht="15" customHeight="1">
      <c r="B16" s="36" t="s">
        <v>522</v>
      </c>
      <c r="C16" s="37" t="s">
        <v>216</v>
      </c>
      <c r="D16" s="38" t="s">
        <v>1882</v>
      </c>
      <c r="E16" s="39"/>
    </row>
    <row r="17" spans="2:5" ht="15" customHeight="1">
      <c r="B17" s="36" t="s">
        <v>523</v>
      </c>
      <c r="C17" s="37" t="s">
        <v>216</v>
      </c>
      <c r="D17" s="38" t="s">
        <v>1882</v>
      </c>
      <c r="E17" s="39"/>
    </row>
    <row r="18" spans="2:5" ht="15" customHeight="1">
      <c r="B18" s="36" t="s">
        <v>524</v>
      </c>
      <c r="C18" s="37" t="s">
        <v>216</v>
      </c>
      <c r="D18" s="38" t="s">
        <v>1882</v>
      </c>
      <c r="E18" s="39"/>
    </row>
    <row r="19" spans="2:5" ht="15" customHeight="1">
      <c r="B19" s="36" t="s">
        <v>525</v>
      </c>
      <c r="C19" s="37" t="s">
        <v>216</v>
      </c>
      <c r="D19" s="38" t="s">
        <v>1882</v>
      </c>
      <c r="E19" s="39"/>
    </row>
    <row r="20" spans="2:5" ht="15" customHeight="1">
      <c r="B20" s="36" t="s">
        <v>485</v>
      </c>
      <c r="C20" s="37" t="s">
        <v>1639</v>
      </c>
      <c r="D20" s="38" t="s">
        <v>3061</v>
      </c>
      <c r="E20" s="39"/>
    </row>
    <row r="21" spans="2:5" ht="15" customHeight="1">
      <c r="B21" s="36" t="s">
        <v>281</v>
      </c>
      <c r="C21" s="37" t="s">
        <v>3062</v>
      </c>
      <c r="D21" s="38" t="s">
        <v>3063</v>
      </c>
      <c r="E21" s="39"/>
    </row>
    <row r="22" spans="2:5" ht="15" customHeight="1">
      <c r="B22" s="36"/>
      <c r="C22" s="37"/>
      <c r="D22" s="38"/>
      <c r="E22" s="39"/>
    </row>
    <row r="23" spans="2:5" ht="15" customHeight="1">
      <c r="B23" s="36"/>
      <c r="C23" s="37"/>
      <c r="D23" s="38"/>
      <c r="E23" s="39"/>
    </row>
    <row r="24" spans="2:5" ht="15" customHeight="1">
      <c r="B24" s="36"/>
      <c r="C24" s="37"/>
      <c r="D24" s="38"/>
      <c r="E24" s="39"/>
    </row>
    <row r="25" spans="2:5" ht="15" customHeight="1">
      <c r="B25" s="36"/>
      <c r="C25" s="37"/>
      <c r="D25" s="38"/>
      <c r="E25" s="39"/>
    </row>
    <row r="26" spans="2:5" ht="15" customHeight="1">
      <c r="B26" s="36"/>
      <c r="C26" s="37"/>
      <c r="D26" s="38"/>
      <c r="E26" s="39"/>
    </row>
    <row r="27" spans="2:5" ht="15" customHeight="1">
      <c r="B27" s="36"/>
      <c r="C27" s="37"/>
      <c r="D27" s="38"/>
      <c r="E27" s="39"/>
    </row>
    <row r="28" spans="2:5" ht="15" customHeight="1">
      <c r="B28" s="36"/>
      <c r="C28" s="37"/>
      <c r="D28" s="38"/>
      <c r="E28" s="39"/>
    </row>
    <row r="29" spans="2:5" ht="15" customHeight="1">
      <c r="B29" s="36"/>
      <c r="C29" s="37"/>
      <c r="D29" s="38"/>
      <c r="E29" s="39"/>
    </row>
    <row r="30" spans="2:5" ht="15" customHeight="1">
      <c r="B30" s="36"/>
      <c r="C30" s="37"/>
      <c r="D30" s="38"/>
      <c r="E30" s="39"/>
    </row>
    <row r="31" spans="2:5" ht="15" customHeight="1">
      <c r="B31" s="36"/>
      <c r="C31" s="37"/>
      <c r="D31" s="38"/>
      <c r="E31" s="39"/>
    </row>
    <row r="32" spans="2:5" ht="15" customHeight="1">
      <c r="B32" s="36"/>
      <c r="C32" s="37"/>
      <c r="D32" s="38"/>
      <c r="E32" s="39"/>
    </row>
    <row r="33" spans="2:5" ht="15" customHeight="1">
      <c r="B33" s="36"/>
      <c r="C33" s="37"/>
      <c r="D33" s="38"/>
      <c r="E33" s="39"/>
    </row>
    <row r="34" spans="2:5" ht="15" customHeight="1">
      <c r="B34" s="36" t="s">
        <v>279</v>
      </c>
      <c r="C34" s="37" t="s">
        <v>823</v>
      </c>
      <c r="D34" s="38" t="s">
        <v>824</v>
      </c>
      <c r="E34" s="39"/>
    </row>
    <row r="35" spans="2:5" ht="15" customHeight="1">
      <c r="B35" s="36" t="s">
        <v>10</v>
      </c>
      <c r="C35" s="37" t="s">
        <v>60</v>
      </c>
      <c r="D35" s="38" t="s">
        <v>60</v>
      </c>
      <c r="E35" s="39"/>
    </row>
    <row r="36" spans="2:5" ht="15" customHeight="1" thickBot="1">
      <c r="B36" s="36" t="s">
        <v>11</v>
      </c>
      <c r="C36" s="37" t="s">
        <v>61</v>
      </c>
      <c r="D36" s="41" t="s">
        <v>61</v>
      </c>
      <c r="E36" s="80"/>
    </row>
    <row r="37" spans="2:5" ht="16.5" customHeight="1" thickBot="1">
      <c r="B37" s="197" t="s">
        <v>12</v>
      </c>
      <c r="C37" s="207"/>
      <c r="D37" s="198"/>
      <c r="E37" s="13" t="s">
        <v>5</v>
      </c>
    </row>
    <row r="38" spans="2:5" ht="15" customHeight="1">
      <c r="B38" s="208" t="s">
        <v>13</v>
      </c>
      <c r="C38" s="209"/>
      <c r="D38" s="210"/>
      <c r="E38" s="35"/>
    </row>
    <row r="39" spans="2:5" ht="15" customHeight="1">
      <c r="B39" s="180" t="s">
        <v>141</v>
      </c>
      <c r="C39" s="181"/>
      <c r="D39" s="182"/>
      <c r="E39" s="39"/>
    </row>
    <row r="40" spans="2:5" ht="15" customHeight="1">
      <c r="B40" s="180" t="s">
        <v>14</v>
      </c>
      <c r="C40" s="181"/>
      <c r="D40" s="182"/>
      <c r="E40" s="42"/>
    </row>
    <row r="41" spans="2:5" ht="15" customHeight="1">
      <c r="B41" s="180" t="s">
        <v>15</v>
      </c>
      <c r="C41" s="181"/>
      <c r="D41" s="182"/>
      <c r="E41" s="42"/>
    </row>
    <row r="42" spans="2:5" ht="15" customHeight="1">
      <c r="B42" s="188" t="s">
        <v>221</v>
      </c>
      <c r="C42" s="189"/>
      <c r="D42" s="190"/>
      <c r="E42" s="42"/>
    </row>
    <row r="43" spans="2:5" ht="15" customHeight="1">
      <c r="B43" s="219" t="s">
        <v>208</v>
      </c>
      <c r="C43" s="220"/>
      <c r="D43" s="221"/>
      <c r="E43" s="43"/>
    </row>
    <row r="44" spans="2:5" ht="15" customHeight="1" thickBot="1">
      <c r="B44" s="213" t="s">
        <v>206</v>
      </c>
      <c r="C44" s="214"/>
      <c r="D44" s="215"/>
      <c r="E44" s="44"/>
    </row>
    <row r="45" spans="2:5" ht="15" customHeight="1" thickBot="1">
      <c r="B45" s="216" t="s">
        <v>207</v>
      </c>
      <c r="C45" s="217"/>
      <c r="D45" s="218"/>
      <c r="E45" s="45">
        <f>(E38+E40+E41+E42+E44)-(E43*E38)</f>
        <v>0</v>
      </c>
    </row>
    <row r="46" spans="2:5" ht="21" customHeight="1" thickBot="1">
      <c r="B46" s="222" t="s">
        <v>209</v>
      </c>
      <c r="C46" s="223"/>
      <c r="D46" s="223"/>
      <c r="E46" s="18" t="s">
        <v>17</v>
      </c>
    </row>
    <row r="47" spans="2:5" s="48" customFormat="1" ht="15" thickBot="1">
      <c r="B47" s="186" t="s">
        <v>3064</v>
      </c>
      <c r="C47" s="187"/>
      <c r="D47" s="187"/>
      <c r="E47" s="47"/>
    </row>
    <row r="48" spans="2:5" ht="21.6" thickBot="1">
      <c r="B48" s="176" t="s">
        <v>1305</v>
      </c>
      <c r="C48" s="177"/>
      <c r="D48" s="177"/>
      <c r="E48" s="13" t="s">
        <v>1305</v>
      </c>
    </row>
    <row r="49" spans="2:5" ht="15" customHeight="1" thickBot="1">
      <c r="B49" s="178" t="s">
        <v>18</v>
      </c>
      <c r="C49" s="179"/>
      <c r="D49" s="179"/>
      <c r="E49" s="46"/>
    </row>
    <row r="50" spans="2:5">
      <c r="B50" s="212"/>
      <c r="C50" s="212"/>
      <c r="D50" s="212"/>
    </row>
    <row r="51" spans="2:5">
      <c r="B51" s="212"/>
      <c r="C51" s="212"/>
      <c r="D51" s="212"/>
    </row>
  </sheetData>
  <sheetProtection algorithmName="SHA-512" hashValue="00O5nqsTLbbOUbDh9lm5BuXADWxueH/xX4rCCfeWeBPxu1XZUSRG9QQ3sVppJ5Uq5t0wE1XlbsyrH1OyGLyqNA==" saltValue="CarCA7AE3mFHD17WWxNwNw==" spinCount="100000" sheet="1" objects="1" scenarios="1"/>
  <mergeCells count="23">
    <mergeCell ref="C9:D9"/>
    <mergeCell ref="C2:D2"/>
    <mergeCell ref="C3:D3"/>
    <mergeCell ref="E5:E6"/>
    <mergeCell ref="C7:D7"/>
    <mergeCell ref="C8:D8"/>
    <mergeCell ref="C5:D5"/>
    <mergeCell ref="C6:D6"/>
    <mergeCell ref="B43:D43"/>
    <mergeCell ref="B48:D48"/>
    <mergeCell ref="B49:D49"/>
    <mergeCell ref="B37:D37"/>
    <mergeCell ref="B38:D38"/>
    <mergeCell ref="B39:D39"/>
    <mergeCell ref="B40:D40"/>
    <mergeCell ref="B41:D41"/>
    <mergeCell ref="B42:D42"/>
    <mergeCell ref="B46:D46"/>
    <mergeCell ref="B50:D50"/>
    <mergeCell ref="B51:D51"/>
    <mergeCell ref="B44:D44"/>
    <mergeCell ref="B45:D45"/>
    <mergeCell ref="B47:D47"/>
  </mergeCells>
  <hyperlinks>
    <hyperlink ref="B1" location="'1. Index'!A1" display="Go To Index" xr:uid="{62F9CFB4-907C-48CA-8010-C30630E35E89}"/>
    <hyperlink ref="E1" location="'4. Database'!A1" display="Go To Database" xr:uid="{A4B6BC43-9D81-4FC2-86C1-747683EF033F}"/>
  </hyperlinks>
  <pageMargins left="0.7" right="0.7" top="0.75" bottom="0.75" header="0.3" footer="0.3"/>
  <pageSetup scale="80" orientation="landscape" r:id="rId1"/>
  <headerFooter>
    <oddFooter>&amp;R_x000D_&amp;1#&amp;"Calibri"&amp;10&amp;K000000 Confidential</oddFooter>
  </headerFooter>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300-000000000000}">
  <sheetPr codeName="Sheet51">
    <pageSetUpPr fitToPage="1"/>
  </sheetPr>
  <dimension ref="B1:E51"/>
  <sheetViews>
    <sheetView zoomScale="70" zoomScaleNormal="70" workbookViewId="0">
      <selection activeCell="A48" sqref="A48:XFD49"/>
    </sheetView>
  </sheetViews>
  <sheetFormatPr defaultColWidth="9.21875" defaultRowHeight="14.4"/>
  <cols>
    <col min="1" max="1" width="2.77734375" style="20" customWidth="1"/>
    <col min="2" max="4" width="40.5546875" style="20" customWidth="1"/>
    <col min="5" max="5" width="54.21875" style="20" customWidth="1"/>
    <col min="6" max="16384" width="9.21875" style="20"/>
  </cols>
  <sheetData>
    <row r="1" spans="2:5" ht="15" thickBot="1">
      <c r="B1" s="19" t="s">
        <v>152</v>
      </c>
      <c r="C1" s="20">
        <v>145</v>
      </c>
      <c r="E1" s="11" t="s">
        <v>1275</v>
      </c>
    </row>
    <row r="2" spans="2:5">
      <c r="B2" s="21" t="s">
        <v>0</v>
      </c>
      <c r="C2" s="194" t="str">
        <f>VLOOKUP(C3,'1. Index'!$B$7:$C$212,2,0)</f>
        <v>Special purpose machinery</v>
      </c>
      <c r="D2" s="194"/>
    </row>
    <row r="3" spans="2:5" ht="15" thickBot="1">
      <c r="B3" s="22" t="s">
        <v>1</v>
      </c>
      <c r="C3" s="193" t="str">
        <f>LEFT(C5,10)</f>
        <v>15.01.11.6</v>
      </c>
      <c r="D3" s="194"/>
    </row>
    <row r="4" spans="2:5" ht="15" thickBot="1">
      <c r="B4" s="23"/>
    </row>
    <row r="5" spans="2:5" ht="15" customHeight="1">
      <c r="B5" s="24" t="s">
        <v>2</v>
      </c>
      <c r="C5" s="203" t="str" cm="1">
        <f t="array" ref="C5">INDEX('1. Index'!$B$8:$E$212,C1,1)</f>
        <v>15.01.11.6.01.410</v>
      </c>
      <c r="D5" s="204"/>
      <c r="E5" s="195" t="s">
        <v>3</v>
      </c>
    </row>
    <row r="6" spans="2:5" ht="15" customHeight="1" thickBot="1">
      <c r="B6" s="25" t="s">
        <v>4</v>
      </c>
      <c r="C6" s="205" t="str" cm="1">
        <f t="array" ref="C6">INDEX('1. Index'!$B$8:$E$212,C1,2)</f>
        <v>Cooking oven - Unspecified</v>
      </c>
      <c r="D6" s="206"/>
      <c r="E6" s="196"/>
    </row>
    <row r="7" spans="2:5" ht="16.5" customHeight="1" thickBot="1">
      <c r="B7" s="26"/>
      <c r="C7" s="197" t="s">
        <v>24</v>
      </c>
      <c r="D7" s="198"/>
      <c r="E7" s="13" t="s">
        <v>5</v>
      </c>
    </row>
    <row r="8" spans="2:5">
      <c r="B8" s="27" t="s">
        <v>6</v>
      </c>
      <c r="C8" s="199" t="str" cm="1">
        <f t="array" ref="C8">INDEX('1. Index'!$B$8:$E$212,C1,3)</f>
        <v>Unspecified</v>
      </c>
      <c r="D8" s="200"/>
      <c r="E8" s="28"/>
    </row>
    <row r="9" spans="2:5" ht="15" thickBot="1">
      <c r="B9" s="29" t="s">
        <v>7</v>
      </c>
      <c r="C9" s="201" t="str" cm="1">
        <f t="array" ref="C9">INDEX('1. Index'!$B$8:$E$212,C1,4)</f>
        <v>Unspecified</v>
      </c>
      <c r="D9" s="202"/>
      <c r="E9" s="30"/>
    </row>
    <row r="10" spans="2:5" ht="18" customHeight="1" thickBot="1">
      <c r="B10" s="31"/>
      <c r="C10" s="32" t="s">
        <v>8</v>
      </c>
      <c r="D10" s="32" t="s">
        <v>9</v>
      </c>
      <c r="E10" s="13" t="s">
        <v>5</v>
      </c>
    </row>
    <row r="11" spans="2:5" ht="15" customHeight="1">
      <c r="B11" s="33" t="s">
        <v>471</v>
      </c>
      <c r="C11" s="66" t="s">
        <v>3055</v>
      </c>
      <c r="D11" s="67" t="s">
        <v>3065</v>
      </c>
      <c r="E11" s="35"/>
    </row>
    <row r="12" spans="2:5" ht="15" customHeight="1">
      <c r="B12" s="36" t="s">
        <v>518</v>
      </c>
      <c r="C12" s="37" t="s">
        <v>216</v>
      </c>
      <c r="D12" s="38" t="s">
        <v>1882</v>
      </c>
      <c r="E12" s="39"/>
    </row>
    <row r="13" spans="2:5" ht="15" customHeight="1">
      <c r="B13" s="36" t="s">
        <v>519</v>
      </c>
      <c r="C13" s="37" t="s">
        <v>1637</v>
      </c>
      <c r="D13" s="38" t="s">
        <v>3057</v>
      </c>
      <c r="E13" s="39"/>
    </row>
    <row r="14" spans="2:5" ht="15" customHeight="1">
      <c r="B14" s="36" t="s">
        <v>520</v>
      </c>
      <c r="C14" s="37" t="s">
        <v>3058</v>
      </c>
      <c r="D14" s="38" t="s">
        <v>3059</v>
      </c>
      <c r="E14" s="39"/>
    </row>
    <row r="15" spans="2:5" ht="15" customHeight="1">
      <c r="B15" s="36" t="s">
        <v>521</v>
      </c>
      <c r="C15" s="37" t="s">
        <v>1638</v>
      </c>
      <c r="D15" s="38" t="s">
        <v>3060</v>
      </c>
      <c r="E15" s="39"/>
    </row>
    <row r="16" spans="2:5" ht="15" customHeight="1">
      <c r="B16" s="36" t="s">
        <v>522</v>
      </c>
      <c r="C16" s="37" t="s">
        <v>216</v>
      </c>
      <c r="D16" s="38" t="s">
        <v>1882</v>
      </c>
      <c r="E16" s="39"/>
    </row>
    <row r="17" spans="2:5" ht="15" customHeight="1">
      <c r="B17" s="36" t="s">
        <v>523</v>
      </c>
      <c r="C17" s="37" t="s">
        <v>216</v>
      </c>
      <c r="D17" s="38" t="s">
        <v>1882</v>
      </c>
      <c r="E17" s="39"/>
    </row>
    <row r="18" spans="2:5" ht="15" customHeight="1">
      <c r="B18" s="36" t="s">
        <v>524</v>
      </c>
      <c r="C18" s="37" t="s">
        <v>216</v>
      </c>
      <c r="D18" s="38" t="s">
        <v>1882</v>
      </c>
      <c r="E18" s="39"/>
    </row>
    <row r="19" spans="2:5" ht="15" customHeight="1">
      <c r="B19" s="36" t="s">
        <v>525</v>
      </c>
      <c r="C19" s="37" t="s">
        <v>216</v>
      </c>
      <c r="D19" s="38" t="s">
        <v>1882</v>
      </c>
      <c r="E19" s="39"/>
    </row>
    <row r="20" spans="2:5" ht="15" customHeight="1">
      <c r="B20" s="36" t="s">
        <v>485</v>
      </c>
      <c r="C20" s="37" t="s">
        <v>3066</v>
      </c>
      <c r="D20" s="38" t="s">
        <v>1748</v>
      </c>
      <c r="E20" s="39"/>
    </row>
    <row r="21" spans="2:5" ht="15" customHeight="1">
      <c r="B21" s="36" t="s">
        <v>281</v>
      </c>
      <c r="C21" s="37" t="s">
        <v>3067</v>
      </c>
      <c r="D21" s="38" t="s">
        <v>3068</v>
      </c>
      <c r="E21" s="39"/>
    </row>
    <row r="22" spans="2:5" ht="15" customHeight="1">
      <c r="B22" s="36"/>
      <c r="C22" s="37"/>
      <c r="D22" s="38"/>
      <c r="E22" s="39"/>
    </row>
    <row r="23" spans="2:5" ht="15" customHeight="1">
      <c r="B23" s="36"/>
      <c r="C23" s="37"/>
      <c r="D23" s="38"/>
      <c r="E23" s="39"/>
    </row>
    <row r="24" spans="2:5" ht="15" customHeight="1">
      <c r="B24" s="36"/>
      <c r="C24" s="37"/>
      <c r="D24" s="38"/>
      <c r="E24" s="39"/>
    </row>
    <row r="25" spans="2:5" ht="15" customHeight="1">
      <c r="B25" s="36"/>
      <c r="C25" s="37"/>
      <c r="D25" s="38"/>
      <c r="E25" s="39"/>
    </row>
    <row r="26" spans="2:5" ht="15" customHeight="1">
      <c r="B26" s="36"/>
      <c r="C26" s="37"/>
      <c r="D26" s="38"/>
      <c r="E26" s="39"/>
    </row>
    <row r="27" spans="2:5" ht="15" customHeight="1">
      <c r="B27" s="36"/>
      <c r="C27" s="37"/>
      <c r="D27" s="38"/>
      <c r="E27" s="39"/>
    </row>
    <row r="28" spans="2:5" ht="15" customHeight="1">
      <c r="B28" s="36"/>
      <c r="C28" s="37"/>
      <c r="D28" s="38"/>
      <c r="E28" s="39"/>
    </row>
    <row r="29" spans="2:5" ht="15" customHeight="1">
      <c r="B29" s="36"/>
      <c r="C29" s="37"/>
      <c r="D29" s="38"/>
      <c r="E29" s="39"/>
    </row>
    <row r="30" spans="2:5" ht="15" customHeight="1">
      <c r="B30" s="36"/>
      <c r="C30" s="37"/>
      <c r="D30" s="38"/>
      <c r="E30" s="39"/>
    </row>
    <row r="31" spans="2:5" ht="15" customHeight="1">
      <c r="B31" s="36"/>
      <c r="C31" s="37"/>
      <c r="D31" s="38"/>
      <c r="E31" s="39"/>
    </row>
    <row r="32" spans="2:5" ht="15" customHeight="1">
      <c r="B32" s="36"/>
      <c r="C32" s="37"/>
      <c r="D32" s="38"/>
      <c r="E32" s="39"/>
    </row>
    <row r="33" spans="2:5" ht="15" customHeight="1">
      <c r="B33" s="36"/>
      <c r="C33" s="37"/>
      <c r="D33" s="38"/>
      <c r="E33" s="39"/>
    </row>
    <row r="34" spans="2:5" ht="15" customHeight="1">
      <c r="B34" s="36" t="s">
        <v>279</v>
      </c>
      <c r="C34" s="37" t="s">
        <v>3069</v>
      </c>
      <c r="D34" s="38" t="s">
        <v>823</v>
      </c>
      <c r="E34" s="39"/>
    </row>
    <row r="35" spans="2:5" ht="15" customHeight="1">
      <c r="B35" s="36" t="s">
        <v>10</v>
      </c>
      <c r="C35" s="37" t="s">
        <v>60</v>
      </c>
      <c r="D35" s="38" t="s">
        <v>60</v>
      </c>
      <c r="E35" s="39"/>
    </row>
    <row r="36" spans="2:5" ht="15" customHeight="1" thickBot="1">
      <c r="B36" s="36" t="s">
        <v>11</v>
      </c>
      <c r="C36" s="37" t="s">
        <v>61</v>
      </c>
      <c r="D36" s="41" t="s">
        <v>61</v>
      </c>
      <c r="E36" s="80"/>
    </row>
    <row r="37" spans="2:5" ht="16.5" customHeight="1" thickBot="1">
      <c r="B37" s="197" t="s">
        <v>12</v>
      </c>
      <c r="C37" s="207"/>
      <c r="D37" s="198"/>
      <c r="E37" s="13" t="s">
        <v>5</v>
      </c>
    </row>
    <row r="38" spans="2:5" ht="15" customHeight="1">
      <c r="B38" s="208" t="s">
        <v>13</v>
      </c>
      <c r="C38" s="209"/>
      <c r="D38" s="210"/>
      <c r="E38" s="35"/>
    </row>
    <row r="39" spans="2:5" ht="15" customHeight="1">
      <c r="B39" s="180" t="s">
        <v>141</v>
      </c>
      <c r="C39" s="181"/>
      <c r="D39" s="182"/>
      <c r="E39" s="39"/>
    </row>
    <row r="40" spans="2:5" ht="15" customHeight="1">
      <c r="B40" s="180" t="s">
        <v>14</v>
      </c>
      <c r="C40" s="181"/>
      <c r="D40" s="182"/>
      <c r="E40" s="42"/>
    </row>
    <row r="41" spans="2:5" ht="15" customHeight="1">
      <c r="B41" s="180" t="s">
        <v>15</v>
      </c>
      <c r="C41" s="181"/>
      <c r="D41" s="182"/>
      <c r="E41" s="42"/>
    </row>
    <row r="42" spans="2:5" ht="15" customHeight="1">
      <c r="B42" s="188" t="s">
        <v>221</v>
      </c>
      <c r="C42" s="189"/>
      <c r="D42" s="190"/>
      <c r="E42" s="42"/>
    </row>
    <row r="43" spans="2:5" ht="15" customHeight="1">
      <c r="B43" s="219" t="s">
        <v>208</v>
      </c>
      <c r="C43" s="220"/>
      <c r="D43" s="221"/>
      <c r="E43" s="43"/>
    </row>
    <row r="44" spans="2:5" ht="15" customHeight="1" thickBot="1">
      <c r="B44" s="213" t="s">
        <v>206</v>
      </c>
      <c r="C44" s="214"/>
      <c r="D44" s="215"/>
      <c r="E44" s="44"/>
    </row>
    <row r="45" spans="2:5" ht="15" customHeight="1" thickBot="1">
      <c r="B45" s="216" t="s">
        <v>207</v>
      </c>
      <c r="C45" s="217"/>
      <c r="D45" s="218"/>
      <c r="E45" s="45">
        <f>(E38+E40+E41+E42+E44)-(E43*E38)</f>
        <v>0</v>
      </c>
    </row>
    <row r="46" spans="2:5" ht="21" customHeight="1" thickBot="1">
      <c r="B46" s="222" t="s">
        <v>209</v>
      </c>
      <c r="C46" s="223"/>
      <c r="D46" s="223"/>
      <c r="E46" s="18" t="s">
        <v>17</v>
      </c>
    </row>
    <row r="47" spans="2:5" s="48" customFormat="1" ht="15" thickBot="1">
      <c r="B47" s="186" t="s">
        <v>3064</v>
      </c>
      <c r="C47" s="187"/>
      <c r="D47" s="187"/>
      <c r="E47" s="47"/>
    </row>
    <row r="48" spans="2:5" ht="21.6" thickBot="1">
      <c r="B48" s="176" t="s">
        <v>1305</v>
      </c>
      <c r="C48" s="177"/>
      <c r="D48" s="177"/>
      <c r="E48" s="13" t="s">
        <v>1305</v>
      </c>
    </row>
    <row r="49" spans="2:5" ht="15" customHeight="1" thickBot="1">
      <c r="B49" s="178" t="s">
        <v>18</v>
      </c>
      <c r="C49" s="179"/>
      <c r="D49" s="179"/>
      <c r="E49" s="46"/>
    </row>
    <row r="50" spans="2:5">
      <c r="B50" s="212"/>
      <c r="C50" s="212"/>
      <c r="D50" s="212"/>
    </row>
    <row r="51" spans="2:5">
      <c r="B51" s="212"/>
      <c r="C51" s="212"/>
      <c r="D51" s="212"/>
    </row>
  </sheetData>
  <sheetProtection algorithmName="SHA-512" hashValue="r72h1iUFnmAK35Zm3/6rZ7VqWw7ChMMjQQg5u67rE9sf+c2NqRSc0Be0BteHlh/1a5W8HTlQJJWqhY49Cm4HkA==" saltValue="AAgagkFB1S0OK1/BDlZGpg==" spinCount="100000" sheet="1" objects="1" scenarios="1"/>
  <mergeCells count="23">
    <mergeCell ref="C9:D9"/>
    <mergeCell ref="C2:D2"/>
    <mergeCell ref="C3:D3"/>
    <mergeCell ref="E5:E6"/>
    <mergeCell ref="C7:D7"/>
    <mergeCell ref="C8:D8"/>
    <mergeCell ref="C5:D5"/>
    <mergeCell ref="C6:D6"/>
    <mergeCell ref="B43:D43"/>
    <mergeCell ref="B48:D48"/>
    <mergeCell ref="B49:D49"/>
    <mergeCell ref="B37:D37"/>
    <mergeCell ref="B38:D38"/>
    <mergeCell ref="B39:D39"/>
    <mergeCell ref="B40:D40"/>
    <mergeCell ref="B41:D41"/>
    <mergeCell ref="B42:D42"/>
    <mergeCell ref="B46:D46"/>
    <mergeCell ref="B50:D50"/>
    <mergeCell ref="B51:D51"/>
    <mergeCell ref="B44:D44"/>
    <mergeCell ref="B45:D45"/>
    <mergeCell ref="B47:D47"/>
  </mergeCells>
  <hyperlinks>
    <hyperlink ref="B1" location="'1. Index'!A1" display="Go To Index" xr:uid="{7971C20B-FF4E-4AD7-BF8B-DF0292554566}"/>
    <hyperlink ref="E1" location="'4. Database'!A1" display="Go To Database" xr:uid="{0F215D71-C605-42A3-813D-4069568B2ED3}"/>
  </hyperlinks>
  <pageMargins left="0.7" right="0.7" top="0.75" bottom="0.75" header="0.3" footer="0.3"/>
  <pageSetup scale="78" orientation="landscape" r:id="rId1"/>
  <headerFooter>
    <oddFooter>&amp;R_x000D_&amp;1#&amp;"Calibri"&amp;10&amp;K000000 Confidential</oddFooter>
  </headerFooter>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400-000000000000}">
  <sheetPr codeName="Sheet52">
    <pageSetUpPr fitToPage="1"/>
  </sheetPr>
  <dimension ref="B1:E51"/>
  <sheetViews>
    <sheetView zoomScale="70" zoomScaleNormal="70" workbookViewId="0">
      <selection activeCell="A48" sqref="A48:XFD49"/>
    </sheetView>
  </sheetViews>
  <sheetFormatPr defaultColWidth="9.21875" defaultRowHeight="14.4"/>
  <cols>
    <col min="1" max="1" width="2.77734375" style="20" customWidth="1"/>
    <col min="2" max="4" width="40.5546875" style="20" customWidth="1"/>
    <col min="5" max="5" width="54.21875" style="20" customWidth="1"/>
    <col min="6" max="16384" width="9.21875" style="20"/>
  </cols>
  <sheetData>
    <row r="1" spans="2:5" ht="15" thickBot="1">
      <c r="B1" s="19" t="s">
        <v>152</v>
      </c>
      <c r="C1" s="20">
        <v>146</v>
      </c>
      <c r="E1" s="11" t="s">
        <v>1275</v>
      </c>
    </row>
    <row r="2" spans="2:5">
      <c r="B2" s="21" t="s">
        <v>0</v>
      </c>
      <c r="C2" s="194" t="str">
        <f>VLOOKUP(C3,'1. Index'!$B$7:$C$212,2,0)</f>
        <v>Special purpose machinery</v>
      </c>
      <c r="D2" s="194"/>
    </row>
    <row r="3" spans="2:5" ht="15" thickBot="1">
      <c r="B3" s="22" t="s">
        <v>1</v>
      </c>
      <c r="C3" s="193" t="str">
        <f>LEFT(C5,10)</f>
        <v>15.01.11.6</v>
      </c>
      <c r="D3" s="194"/>
    </row>
    <row r="4" spans="2:5" ht="15" thickBot="1">
      <c r="B4" s="23"/>
    </row>
    <row r="5" spans="2:5" ht="15" customHeight="1">
      <c r="B5" s="24" t="s">
        <v>2</v>
      </c>
      <c r="C5" s="203" t="str" cm="1">
        <f t="array" ref="C5">INDEX('1. Index'!$B$8:$E$212,C1,1)</f>
        <v>15.01.11.6.01.420</v>
      </c>
      <c r="D5" s="204"/>
      <c r="E5" s="195" t="s">
        <v>3</v>
      </c>
    </row>
    <row r="6" spans="2:5" ht="15" customHeight="1" thickBot="1">
      <c r="B6" s="25" t="s">
        <v>4</v>
      </c>
      <c r="C6" s="205" t="str" cm="1">
        <f t="array" ref="C6">INDEX('1. Index'!$B$8:$E$212,C1,2)</f>
        <v>Cooking oven - Rational (Germany) - iCombi Pro 10-1/1 Elektro</v>
      </c>
      <c r="D6" s="206"/>
      <c r="E6" s="196"/>
    </row>
    <row r="7" spans="2:5" ht="16.5" customHeight="1" thickBot="1">
      <c r="B7" s="26"/>
      <c r="C7" s="197" t="s">
        <v>24</v>
      </c>
      <c r="D7" s="198"/>
      <c r="E7" s="13" t="s">
        <v>5</v>
      </c>
    </row>
    <row r="8" spans="2:5">
      <c r="B8" s="27" t="s">
        <v>6</v>
      </c>
      <c r="C8" s="199" t="str" cm="1">
        <f t="array" ref="C8">INDEX('1. Index'!$B$8:$E$212,C1,3)</f>
        <v>Rational (Germany)</v>
      </c>
      <c r="D8" s="200"/>
      <c r="E8" s="28"/>
    </row>
    <row r="9" spans="2:5" ht="15" thickBot="1">
      <c r="B9" s="29" t="s">
        <v>7</v>
      </c>
      <c r="C9" s="201" t="str" cm="1">
        <f t="array" ref="C9">INDEX('1. Index'!$B$8:$E$212,C1,4)</f>
        <v>iCombi Pro 10-1/1 Elektro</v>
      </c>
      <c r="D9" s="202"/>
      <c r="E9" s="30"/>
    </row>
    <row r="10" spans="2:5" ht="18" customHeight="1" thickBot="1">
      <c r="B10" s="31"/>
      <c r="C10" s="32" t="s">
        <v>8</v>
      </c>
      <c r="D10" s="32" t="s">
        <v>9</v>
      </c>
      <c r="E10" s="13" t="s">
        <v>5</v>
      </c>
    </row>
    <row r="11" spans="2:5" ht="15" customHeight="1">
      <c r="B11" s="36" t="s">
        <v>471</v>
      </c>
      <c r="C11" s="37" t="s">
        <v>829</v>
      </c>
      <c r="D11" s="38" t="s">
        <v>3070</v>
      </c>
      <c r="E11" s="35"/>
    </row>
    <row r="12" spans="2:5" ht="15" customHeight="1">
      <c r="B12" s="36" t="s">
        <v>333</v>
      </c>
      <c r="C12" s="37" t="s">
        <v>2305</v>
      </c>
      <c r="D12" s="38" t="s">
        <v>2306</v>
      </c>
      <c r="E12" s="39"/>
    </row>
    <row r="13" spans="2:5" ht="15" customHeight="1">
      <c r="B13" s="36" t="s">
        <v>587</v>
      </c>
      <c r="C13" s="37" t="s">
        <v>1615</v>
      </c>
      <c r="D13" s="38" t="s">
        <v>2929</v>
      </c>
      <c r="E13" s="39"/>
    </row>
    <row r="14" spans="2:5" ht="15" customHeight="1">
      <c r="B14" s="36" t="s">
        <v>485</v>
      </c>
      <c r="C14" s="37" t="s">
        <v>1640</v>
      </c>
      <c r="D14" s="38" t="s">
        <v>3071</v>
      </c>
      <c r="E14" s="39"/>
    </row>
    <row r="15" spans="2:5" ht="15" customHeight="1">
      <c r="B15" s="36" t="s">
        <v>526</v>
      </c>
      <c r="C15" s="37" t="s">
        <v>826</v>
      </c>
      <c r="D15" s="38" t="s">
        <v>3072</v>
      </c>
      <c r="E15" s="39"/>
    </row>
    <row r="16" spans="2:5" ht="15" customHeight="1">
      <c r="B16" s="36" t="s">
        <v>527</v>
      </c>
      <c r="C16" s="37" t="s">
        <v>827</v>
      </c>
      <c r="D16" s="38" t="s">
        <v>3073</v>
      </c>
      <c r="E16" s="39"/>
    </row>
    <row r="17" spans="2:5" ht="15" customHeight="1">
      <c r="B17" s="36" t="s">
        <v>528</v>
      </c>
      <c r="C17" s="37" t="s">
        <v>828</v>
      </c>
      <c r="D17" s="38" t="s">
        <v>3074</v>
      </c>
      <c r="E17" s="39"/>
    </row>
    <row r="18" spans="2:5" ht="15" customHeight="1">
      <c r="B18" s="36" t="s">
        <v>529</v>
      </c>
      <c r="C18" s="37" t="s">
        <v>830</v>
      </c>
      <c r="D18" s="38" t="s">
        <v>3075</v>
      </c>
      <c r="E18" s="39"/>
    </row>
    <row r="19" spans="2:5" ht="15" customHeight="1">
      <c r="B19" s="36" t="s">
        <v>530</v>
      </c>
      <c r="C19" s="37" t="s">
        <v>1641</v>
      </c>
      <c r="D19" s="38" t="s">
        <v>3076</v>
      </c>
      <c r="E19" s="39"/>
    </row>
    <row r="20" spans="2:5" ht="15" customHeight="1">
      <c r="B20" s="36" t="s">
        <v>531</v>
      </c>
      <c r="C20" s="37" t="s">
        <v>831</v>
      </c>
      <c r="D20" s="38" t="s">
        <v>3077</v>
      </c>
      <c r="E20" s="39"/>
    </row>
    <row r="21" spans="2:5" ht="15" customHeight="1">
      <c r="B21" s="36" t="s">
        <v>532</v>
      </c>
      <c r="C21" s="37" t="s">
        <v>832</v>
      </c>
      <c r="D21" s="38" t="s">
        <v>3078</v>
      </c>
      <c r="E21" s="39"/>
    </row>
    <row r="22" spans="2:5" ht="15" customHeight="1">
      <c r="B22" s="36" t="s">
        <v>527</v>
      </c>
      <c r="C22" s="37" t="s">
        <v>827</v>
      </c>
      <c r="D22" s="38" t="s">
        <v>3073</v>
      </c>
      <c r="E22" s="39"/>
    </row>
    <row r="23" spans="2:5" ht="15" customHeight="1">
      <c r="B23" s="36"/>
      <c r="C23" s="37"/>
      <c r="D23" s="38"/>
      <c r="E23" s="39"/>
    </row>
    <row r="24" spans="2:5" ht="15" customHeight="1">
      <c r="B24" s="36"/>
      <c r="C24" s="37"/>
      <c r="D24" s="38"/>
      <c r="E24" s="39"/>
    </row>
    <row r="25" spans="2:5" ht="15" customHeight="1">
      <c r="B25" s="36"/>
      <c r="C25" s="37"/>
      <c r="D25" s="38"/>
      <c r="E25" s="39"/>
    </row>
    <row r="26" spans="2:5" ht="15" customHeight="1">
      <c r="B26" s="36"/>
      <c r="C26" s="37"/>
      <c r="D26" s="38"/>
      <c r="E26" s="39"/>
    </row>
    <row r="27" spans="2:5" ht="15" customHeight="1">
      <c r="B27" s="36"/>
      <c r="C27" s="37"/>
      <c r="D27" s="38"/>
      <c r="E27" s="39"/>
    </row>
    <row r="28" spans="2:5" ht="15" customHeight="1">
      <c r="B28" s="36"/>
      <c r="C28" s="37"/>
      <c r="D28" s="38"/>
      <c r="E28" s="39"/>
    </row>
    <row r="29" spans="2:5" ht="15" customHeight="1">
      <c r="B29" s="36"/>
      <c r="C29" s="37"/>
      <c r="D29" s="38"/>
      <c r="E29" s="39"/>
    </row>
    <row r="30" spans="2:5" ht="15" customHeight="1">
      <c r="B30" s="36"/>
      <c r="C30" s="37"/>
      <c r="D30" s="38"/>
      <c r="E30" s="39"/>
    </row>
    <row r="31" spans="2:5" ht="15" customHeight="1">
      <c r="B31" s="36"/>
      <c r="C31" s="37"/>
      <c r="D31" s="38"/>
      <c r="E31" s="39"/>
    </row>
    <row r="32" spans="2:5" ht="15" customHeight="1">
      <c r="B32" s="36"/>
      <c r="C32" s="37"/>
      <c r="D32" s="38"/>
      <c r="E32" s="39"/>
    </row>
    <row r="33" spans="2:5" ht="15" customHeight="1">
      <c r="B33" s="36"/>
      <c r="C33" s="37"/>
      <c r="D33" s="38"/>
      <c r="E33" s="39"/>
    </row>
    <row r="34" spans="2:5" ht="15" customHeight="1">
      <c r="B34" s="36"/>
      <c r="C34" s="37"/>
      <c r="D34" s="38"/>
      <c r="E34" s="39"/>
    </row>
    <row r="35" spans="2:5" ht="15" customHeight="1">
      <c r="B35" s="36" t="s">
        <v>10</v>
      </c>
      <c r="C35" s="37" t="s">
        <v>60</v>
      </c>
      <c r="D35" s="38" t="s">
        <v>60</v>
      </c>
      <c r="E35" s="39"/>
    </row>
    <row r="36" spans="2:5" ht="15" customHeight="1" thickBot="1">
      <c r="B36" s="36" t="s">
        <v>11</v>
      </c>
      <c r="C36" s="37" t="s">
        <v>61</v>
      </c>
      <c r="D36" s="41" t="s">
        <v>61</v>
      </c>
      <c r="E36" s="80"/>
    </row>
    <row r="37" spans="2:5" ht="16.5" customHeight="1" thickBot="1">
      <c r="B37" s="197" t="s">
        <v>12</v>
      </c>
      <c r="C37" s="207"/>
      <c r="D37" s="198"/>
      <c r="E37" s="13" t="s">
        <v>5</v>
      </c>
    </row>
    <row r="38" spans="2:5" ht="15" customHeight="1">
      <c r="B38" s="208" t="s">
        <v>13</v>
      </c>
      <c r="C38" s="209"/>
      <c r="D38" s="210"/>
      <c r="E38" s="35"/>
    </row>
    <row r="39" spans="2:5" ht="15" customHeight="1">
      <c r="B39" s="180" t="s">
        <v>141</v>
      </c>
      <c r="C39" s="181"/>
      <c r="D39" s="182"/>
      <c r="E39" s="39"/>
    </row>
    <row r="40" spans="2:5" ht="15" customHeight="1">
      <c r="B40" s="180" t="s">
        <v>14</v>
      </c>
      <c r="C40" s="181"/>
      <c r="D40" s="182"/>
      <c r="E40" s="42"/>
    </row>
    <row r="41" spans="2:5" ht="15" customHeight="1">
      <c r="B41" s="180" t="s">
        <v>15</v>
      </c>
      <c r="C41" s="181"/>
      <c r="D41" s="182"/>
      <c r="E41" s="42"/>
    </row>
    <row r="42" spans="2:5" ht="15" customHeight="1">
      <c r="B42" s="188" t="s">
        <v>221</v>
      </c>
      <c r="C42" s="189"/>
      <c r="D42" s="190"/>
      <c r="E42" s="42"/>
    </row>
    <row r="43" spans="2:5" ht="15" customHeight="1">
      <c r="B43" s="219" t="s">
        <v>208</v>
      </c>
      <c r="C43" s="220"/>
      <c r="D43" s="221"/>
      <c r="E43" s="43"/>
    </row>
    <row r="44" spans="2:5" ht="15" customHeight="1" thickBot="1">
      <c r="B44" s="213" t="s">
        <v>206</v>
      </c>
      <c r="C44" s="214"/>
      <c r="D44" s="215"/>
      <c r="E44" s="44"/>
    </row>
    <row r="45" spans="2:5" ht="15" customHeight="1" thickBot="1">
      <c r="B45" s="216" t="s">
        <v>207</v>
      </c>
      <c r="C45" s="217"/>
      <c r="D45" s="218"/>
      <c r="E45" s="45">
        <f>(E38+E40+E41+E42+E44)-(E43*E38)</f>
        <v>0</v>
      </c>
    </row>
    <row r="46" spans="2:5" ht="21" customHeight="1" thickBot="1">
      <c r="B46" s="222" t="s">
        <v>209</v>
      </c>
      <c r="C46" s="223"/>
      <c r="D46" s="223"/>
      <c r="E46" s="18" t="s">
        <v>17</v>
      </c>
    </row>
    <row r="47" spans="2:5" s="48" customFormat="1" ht="15" thickBot="1">
      <c r="B47" s="186"/>
      <c r="C47" s="187"/>
      <c r="D47" s="187"/>
      <c r="E47" s="47"/>
    </row>
    <row r="48" spans="2:5" ht="21.6" thickBot="1">
      <c r="B48" s="176" t="s">
        <v>1305</v>
      </c>
      <c r="C48" s="177"/>
      <c r="D48" s="177"/>
      <c r="E48" s="13" t="s">
        <v>1305</v>
      </c>
    </row>
    <row r="49" spans="2:5" ht="15" customHeight="1" thickBot="1">
      <c r="B49" s="178" t="s">
        <v>18</v>
      </c>
      <c r="C49" s="179"/>
      <c r="D49" s="179"/>
      <c r="E49" s="46"/>
    </row>
    <row r="50" spans="2:5">
      <c r="B50" s="212"/>
      <c r="C50" s="212"/>
      <c r="D50" s="212"/>
    </row>
    <row r="51" spans="2:5">
      <c r="B51" s="212"/>
      <c r="C51" s="212"/>
      <c r="D51" s="212"/>
    </row>
  </sheetData>
  <sheetProtection algorithmName="SHA-512" hashValue="jSSrXCXV1/CI2dL+8iuZ4W/PJF/+M9LSZc2SvZKdthmboUB08/3N3VTw0skvCR6iJiWxi36Um3yJSWO+YxfIZg==" saltValue="1cdELz/b+QI150vRhB5EYA==" spinCount="100000" sheet="1" objects="1" scenarios="1"/>
  <mergeCells count="23">
    <mergeCell ref="C9:D9"/>
    <mergeCell ref="C2:D2"/>
    <mergeCell ref="C3:D3"/>
    <mergeCell ref="E5:E6"/>
    <mergeCell ref="C7:D7"/>
    <mergeCell ref="C8:D8"/>
    <mergeCell ref="C5:D5"/>
    <mergeCell ref="C6:D6"/>
    <mergeCell ref="B43:D43"/>
    <mergeCell ref="B48:D48"/>
    <mergeCell ref="B49:D49"/>
    <mergeCell ref="B37:D37"/>
    <mergeCell ref="B38:D38"/>
    <mergeCell ref="B39:D39"/>
    <mergeCell ref="B40:D40"/>
    <mergeCell ref="B41:D41"/>
    <mergeCell ref="B42:D42"/>
    <mergeCell ref="B46:D46"/>
    <mergeCell ref="B50:D50"/>
    <mergeCell ref="B51:D51"/>
    <mergeCell ref="B44:D44"/>
    <mergeCell ref="B45:D45"/>
    <mergeCell ref="B47:D47"/>
  </mergeCells>
  <hyperlinks>
    <hyperlink ref="B1" location="'1. Index'!A1" display="Go To Index" xr:uid="{B0A78975-1861-4EB7-A084-CB400A03CB5D}"/>
    <hyperlink ref="E1" location="'4. Database'!A1" display="Go To Database" xr:uid="{1D8C38A9-4843-4182-8C5C-8E6251A556C2}"/>
  </hyperlinks>
  <pageMargins left="0.7" right="0.7" top="0.75" bottom="0.75" header="0.3" footer="0.3"/>
  <pageSetup scale="77" orientation="landscape" r:id="rId1"/>
  <headerFooter>
    <oddFooter>&amp;R_x000D_&amp;1#&amp;"Calibri"&amp;10&amp;K000000 Confidential</oddFooter>
  </headerFooter>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500-000000000000}">
  <sheetPr codeName="Sheet53">
    <pageSetUpPr fitToPage="1"/>
  </sheetPr>
  <dimension ref="B1:E51"/>
  <sheetViews>
    <sheetView zoomScale="70" zoomScaleNormal="70" workbookViewId="0">
      <selection activeCell="A48" sqref="A48:XFD49"/>
    </sheetView>
  </sheetViews>
  <sheetFormatPr defaultColWidth="9.21875" defaultRowHeight="14.4"/>
  <cols>
    <col min="1" max="1" width="2.77734375" style="20" customWidth="1"/>
    <col min="2" max="4" width="40.5546875" style="20" customWidth="1"/>
    <col min="5" max="5" width="54.21875" style="20" customWidth="1"/>
    <col min="6" max="16384" width="9.21875" style="20"/>
  </cols>
  <sheetData>
    <row r="1" spans="2:5" ht="15" thickBot="1">
      <c r="B1" s="19" t="s">
        <v>152</v>
      </c>
      <c r="C1" s="20">
        <v>147</v>
      </c>
      <c r="E1" s="11" t="s">
        <v>1275</v>
      </c>
    </row>
    <row r="2" spans="2:5">
      <c r="B2" s="21" t="s">
        <v>0</v>
      </c>
      <c r="C2" s="194" t="str">
        <f>VLOOKUP(C3,'1. Index'!$B$7:$C$212,2,0)</f>
        <v>Special purpose machinery</v>
      </c>
      <c r="D2" s="194"/>
      <c r="E2" s="1"/>
    </row>
    <row r="3" spans="2:5" ht="15" thickBot="1">
      <c r="B3" s="22" t="s">
        <v>1</v>
      </c>
      <c r="C3" s="193" t="str">
        <f>LEFT(C5,10)</f>
        <v>15.01.11.6</v>
      </c>
      <c r="D3" s="194"/>
    </row>
    <row r="4" spans="2:5" ht="15" thickBot="1">
      <c r="B4" s="23"/>
    </row>
    <row r="5" spans="2:5" ht="15" customHeight="1">
      <c r="B5" s="24" t="s">
        <v>2</v>
      </c>
      <c r="C5" s="203" t="str" cm="1">
        <f t="array" ref="C5">INDEX('1. Index'!$B$8:$E$212,C1,1)</f>
        <v>15.01.11.6.01.430</v>
      </c>
      <c r="D5" s="204"/>
      <c r="E5" s="195" t="s">
        <v>3</v>
      </c>
    </row>
    <row r="6" spans="2:5" ht="15" customHeight="1" thickBot="1">
      <c r="B6" s="25" t="s">
        <v>4</v>
      </c>
      <c r="C6" s="205" t="str" cm="1">
        <f t="array" ref="C6">INDEX('1. Index'!$B$8:$E$212,C1,2)</f>
        <v>Open fryer: single well - Unspecified</v>
      </c>
      <c r="D6" s="206"/>
      <c r="E6" s="196"/>
    </row>
    <row r="7" spans="2:5" ht="16.5" customHeight="1" thickBot="1">
      <c r="B7" s="26"/>
      <c r="C7" s="197" t="s">
        <v>24</v>
      </c>
      <c r="D7" s="198"/>
      <c r="E7" s="13" t="s">
        <v>5</v>
      </c>
    </row>
    <row r="8" spans="2:5">
      <c r="B8" s="27" t="s">
        <v>6</v>
      </c>
      <c r="C8" s="199" t="str" cm="1">
        <f t="array" ref="C8">INDEX('1. Index'!$B$8:$E$212,C1,3)</f>
        <v>Unspecified</v>
      </c>
      <c r="D8" s="200"/>
      <c r="E8" s="28"/>
    </row>
    <row r="9" spans="2:5" ht="15" thickBot="1">
      <c r="B9" s="29" t="s">
        <v>7</v>
      </c>
      <c r="C9" s="201" t="str" cm="1">
        <f t="array" ref="C9">INDEX('1. Index'!$B$8:$E$212,C1,4)</f>
        <v>Unspecified</v>
      </c>
      <c r="D9" s="202"/>
      <c r="E9" s="30"/>
    </row>
    <row r="10" spans="2:5" ht="18" customHeight="1" thickBot="1">
      <c r="B10" s="31"/>
      <c r="C10" s="32" t="s">
        <v>8</v>
      </c>
      <c r="D10" s="32" t="s">
        <v>9</v>
      </c>
      <c r="E10" s="13" t="s">
        <v>5</v>
      </c>
    </row>
    <row r="11" spans="2:5" ht="15" customHeight="1">
      <c r="B11" s="36" t="s">
        <v>471</v>
      </c>
      <c r="C11" s="37" t="s">
        <v>829</v>
      </c>
      <c r="D11" s="38" t="s">
        <v>3070</v>
      </c>
      <c r="E11" s="35"/>
    </row>
    <row r="12" spans="2:5" ht="15" customHeight="1">
      <c r="B12" s="36" t="s">
        <v>333</v>
      </c>
      <c r="C12" s="37" t="s">
        <v>2305</v>
      </c>
      <c r="D12" s="38" t="s">
        <v>2306</v>
      </c>
      <c r="E12" s="39"/>
    </row>
    <row r="13" spans="2:5" ht="15" customHeight="1">
      <c r="B13" s="36" t="s">
        <v>587</v>
      </c>
      <c r="C13" s="37" t="s">
        <v>1615</v>
      </c>
      <c r="D13" s="38" t="s">
        <v>2929</v>
      </c>
      <c r="E13" s="39"/>
    </row>
    <row r="14" spans="2:5" ht="15" customHeight="1">
      <c r="B14" s="36" t="s">
        <v>485</v>
      </c>
      <c r="C14" s="37" t="s">
        <v>1640</v>
      </c>
      <c r="D14" s="38" t="s">
        <v>3071</v>
      </c>
      <c r="E14" s="39"/>
    </row>
    <row r="15" spans="2:5" ht="15" customHeight="1">
      <c r="B15" s="36" t="s">
        <v>526</v>
      </c>
      <c r="C15" s="37" t="s">
        <v>826</v>
      </c>
      <c r="D15" s="38" t="s">
        <v>3072</v>
      </c>
      <c r="E15" s="39"/>
    </row>
    <row r="16" spans="2:5" ht="15" customHeight="1">
      <c r="B16" s="36" t="s">
        <v>527</v>
      </c>
      <c r="C16" s="37" t="s">
        <v>827</v>
      </c>
      <c r="D16" s="38" t="s">
        <v>3073</v>
      </c>
      <c r="E16" s="39"/>
    </row>
    <row r="17" spans="2:5" ht="15" customHeight="1">
      <c r="B17" s="36" t="s">
        <v>528</v>
      </c>
      <c r="C17" s="37" t="s">
        <v>828</v>
      </c>
      <c r="D17" s="38" t="s">
        <v>3074</v>
      </c>
      <c r="E17" s="39"/>
    </row>
    <row r="18" spans="2:5" ht="15" customHeight="1">
      <c r="B18" s="36" t="s">
        <v>529</v>
      </c>
      <c r="C18" s="37" t="s">
        <v>830</v>
      </c>
      <c r="D18" s="38" t="s">
        <v>3075</v>
      </c>
      <c r="E18" s="39"/>
    </row>
    <row r="19" spans="2:5" ht="15" customHeight="1">
      <c r="B19" s="36" t="s">
        <v>530</v>
      </c>
      <c r="C19" s="37" t="s">
        <v>1641</v>
      </c>
      <c r="D19" s="38" t="s">
        <v>3076</v>
      </c>
      <c r="E19" s="39"/>
    </row>
    <row r="20" spans="2:5" ht="15" customHeight="1">
      <c r="B20" s="36" t="s">
        <v>531</v>
      </c>
      <c r="C20" s="37" t="s">
        <v>831</v>
      </c>
      <c r="D20" s="38" t="s">
        <v>3077</v>
      </c>
      <c r="E20" s="39"/>
    </row>
    <row r="21" spans="2:5" ht="15" customHeight="1">
      <c r="B21" s="36" t="s">
        <v>532</v>
      </c>
      <c r="C21" s="37" t="s">
        <v>832</v>
      </c>
      <c r="D21" s="38" t="s">
        <v>3078</v>
      </c>
      <c r="E21" s="39"/>
    </row>
    <row r="22" spans="2:5" ht="15" customHeight="1">
      <c r="B22" s="36" t="s">
        <v>527</v>
      </c>
      <c r="C22" s="37" t="s">
        <v>827</v>
      </c>
      <c r="D22" s="38" t="s">
        <v>3073</v>
      </c>
      <c r="E22" s="39"/>
    </row>
    <row r="23" spans="2:5" ht="15" customHeight="1">
      <c r="B23" s="36"/>
      <c r="C23" s="37"/>
      <c r="D23" s="38"/>
      <c r="E23" s="39"/>
    </row>
    <row r="24" spans="2:5" ht="15" customHeight="1">
      <c r="B24" s="36"/>
      <c r="C24" s="37"/>
      <c r="D24" s="38"/>
      <c r="E24" s="39"/>
    </row>
    <row r="25" spans="2:5" ht="15" customHeight="1">
      <c r="B25" s="36"/>
      <c r="C25" s="37"/>
      <c r="D25" s="38"/>
      <c r="E25" s="39"/>
    </row>
    <row r="26" spans="2:5" ht="15" customHeight="1">
      <c r="B26" s="36"/>
      <c r="C26" s="37"/>
      <c r="D26" s="38"/>
      <c r="E26" s="39"/>
    </row>
    <row r="27" spans="2:5" ht="15" customHeight="1">
      <c r="B27" s="36"/>
      <c r="C27" s="37"/>
      <c r="D27" s="38"/>
      <c r="E27" s="39"/>
    </row>
    <row r="28" spans="2:5" ht="15" customHeight="1">
      <c r="B28" s="36"/>
      <c r="C28" s="37"/>
      <c r="D28" s="38"/>
      <c r="E28" s="39"/>
    </row>
    <row r="29" spans="2:5" ht="15" customHeight="1">
      <c r="B29" s="36"/>
      <c r="C29" s="37"/>
      <c r="D29" s="38"/>
      <c r="E29" s="39"/>
    </row>
    <row r="30" spans="2:5" ht="15" customHeight="1">
      <c r="B30" s="36"/>
      <c r="C30" s="37"/>
      <c r="D30" s="38"/>
      <c r="E30" s="39"/>
    </row>
    <row r="31" spans="2:5" ht="15" customHeight="1">
      <c r="B31" s="36"/>
      <c r="C31" s="37"/>
      <c r="D31" s="38"/>
      <c r="E31" s="39"/>
    </row>
    <row r="32" spans="2:5" ht="15" customHeight="1">
      <c r="B32" s="36"/>
      <c r="C32" s="37"/>
      <c r="D32" s="38"/>
      <c r="E32" s="39"/>
    </row>
    <row r="33" spans="2:5" ht="15" customHeight="1">
      <c r="B33" s="36"/>
      <c r="C33" s="37"/>
      <c r="D33" s="38"/>
      <c r="E33" s="39"/>
    </row>
    <row r="34" spans="2:5" ht="15" customHeight="1">
      <c r="B34" s="36" t="s">
        <v>279</v>
      </c>
      <c r="C34" s="37" t="s">
        <v>3079</v>
      </c>
      <c r="D34" s="38" t="s">
        <v>825</v>
      </c>
      <c r="E34" s="39"/>
    </row>
    <row r="35" spans="2:5" ht="15" customHeight="1">
      <c r="B35" s="36" t="s">
        <v>10</v>
      </c>
      <c r="C35" s="37" t="s">
        <v>60</v>
      </c>
      <c r="D35" s="38" t="s">
        <v>60</v>
      </c>
      <c r="E35" s="39"/>
    </row>
    <row r="36" spans="2:5" ht="15" customHeight="1" thickBot="1">
      <c r="B36" s="36" t="s">
        <v>11</v>
      </c>
      <c r="C36" s="37" t="s">
        <v>61</v>
      </c>
      <c r="D36" s="41" t="s">
        <v>61</v>
      </c>
      <c r="E36" s="80"/>
    </row>
    <row r="37" spans="2:5" ht="16.5" customHeight="1" thickBot="1">
      <c r="B37" s="197" t="s">
        <v>12</v>
      </c>
      <c r="C37" s="207"/>
      <c r="D37" s="198"/>
      <c r="E37" s="13" t="s">
        <v>5</v>
      </c>
    </row>
    <row r="38" spans="2:5" ht="15" customHeight="1">
      <c r="B38" s="208" t="s">
        <v>13</v>
      </c>
      <c r="C38" s="209"/>
      <c r="D38" s="210"/>
      <c r="E38" s="35"/>
    </row>
    <row r="39" spans="2:5" ht="15" customHeight="1">
      <c r="B39" s="180" t="s">
        <v>141</v>
      </c>
      <c r="C39" s="181"/>
      <c r="D39" s="182"/>
      <c r="E39" s="39"/>
    </row>
    <row r="40" spans="2:5" ht="15" customHeight="1">
      <c r="B40" s="180" t="s">
        <v>14</v>
      </c>
      <c r="C40" s="181"/>
      <c r="D40" s="182"/>
      <c r="E40" s="42"/>
    </row>
    <row r="41" spans="2:5" ht="15" customHeight="1">
      <c r="B41" s="180" t="s">
        <v>15</v>
      </c>
      <c r="C41" s="181"/>
      <c r="D41" s="182"/>
      <c r="E41" s="42"/>
    </row>
    <row r="42" spans="2:5" ht="15" customHeight="1">
      <c r="B42" s="188" t="s">
        <v>221</v>
      </c>
      <c r="C42" s="189"/>
      <c r="D42" s="190"/>
      <c r="E42" s="42"/>
    </row>
    <row r="43" spans="2:5" ht="15" customHeight="1">
      <c r="B43" s="219" t="s">
        <v>208</v>
      </c>
      <c r="C43" s="220"/>
      <c r="D43" s="221"/>
      <c r="E43" s="43"/>
    </row>
    <row r="44" spans="2:5" ht="15" customHeight="1" thickBot="1">
      <c r="B44" s="213" t="s">
        <v>206</v>
      </c>
      <c r="C44" s="214"/>
      <c r="D44" s="215"/>
      <c r="E44" s="44"/>
    </row>
    <row r="45" spans="2:5" ht="15" customHeight="1" thickBot="1">
      <c r="B45" s="216" t="s">
        <v>207</v>
      </c>
      <c r="C45" s="217"/>
      <c r="D45" s="218"/>
      <c r="E45" s="45">
        <f>(E38+E40+E41+E42+E44)-(E43*E38)</f>
        <v>0</v>
      </c>
    </row>
    <row r="46" spans="2:5" ht="21" customHeight="1" thickBot="1">
      <c r="B46" s="222" t="s">
        <v>209</v>
      </c>
      <c r="C46" s="223"/>
      <c r="D46" s="223"/>
      <c r="E46" s="18" t="s">
        <v>17</v>
      </c>
    </row>
    <row r="47" spans="2:5" s="48" customFormat="1" ht="15" thickBot="1">
      <c r="B47" s="186" t="s">
        <v>2427</v>
      </c>
      <c r="C47" s="187"/>
      <c r="D47" s="187"/>
      <c r="E47" s="47"/>
    </row>
    <row r="48" spans="2:5" ht="21.6" thickBot="1">
      <c r="B48" s="176" t="s">
        <v>1305</v>
      </c>
      <c r="C48" s="177"/>
      <c r="D48" s="177"/>
      <c r="E48" s="13" t="s">
        <v>1305</v>
      </c>
    </row>
    <row r="49" spans="2:5" ht="15" customHeight="1" thickBot="1">
      <c r="B49" s="178" t="s">
        <v>18</v>
      </c>
      <c r="C49" s="179"/>
      <c r="D49" s="179"/>
      <c r="E49" s="46"/>
    </row>
    <row r="50" spans="2:5">
      <c r="B50" s="212"/>
      <c r="C50" s="212"/>
      <c r="D50" s="212"/>
    </row>
    <row r="51" spans="2:5">
      <c r="B51" s="212"/>
      <c r="C51" s="212"/>
      <c r="D51" s="212"/>
    </row>
  </sheetData>
  <sheetProtection algorithmName="SHA-512" hashValue="07jCWrZkXqHQWnnfl02jWpUgaPLpGf9+fR1lZYJD7XanTItvnjihB+C2ascmBu9c9Mo4dC5UGSeVzbEOX9TCAA==" saltValue="9bj583lK9Sqxq4WsO46H9A==" spinCount="100000" sheet="1" objects="1" scenarios="1"/>
  <mergeCells count="23">
    <mergeCell ref="C9:D9"/>
    <mergeCell ref="C2:D2"/>
    <mergeCell ref="C3:D3"/>
    <mergeCell ref="E5:E6"/>
    <mergeCell ref="C7:D7"/>
    <mergeCell ref="C8:D8"/>
    <mergeCell ref="C5:D5"/>
    <mergeCell ref="C6:D6"/>
    <mergeCell ref="B43:D43"/>
    <mergeCell ref="B48:D48"/>
    <mergeCell ref="B49:D49"/>
    <mergeCell ref="B37:D37"/>
    <mergeCell ref="B38:D38"/>
    <mergeCell ref="B39:D39"/>
    <mergeCell ref="B40:D40"/>
    <mergeCell ref="B41:D41"/>
    <mergeCell ref="B42:D42"/>
    <mergeCell ref="B46:D46"/>
    <mergeCell ref="B50:D50"/>
    <mergeCell ref="B51:D51"/>
    <mergeCell ref="B44:D44"/>
    <mergeCell ref="B45:D45"/>
    <mergeCell ref="B47:D47"/>
  </mergeCells>
  <hyperlinks>
    <hyperlink ref="B1" location="'1. Index'!A1" display="Go To Index" xr:uid="{CA22B550-D6E0-4B2F-A6BE-60DCA85892DA}"/>
    <hyperlink ref="E1" location="'4. Database'!A1" display="Go To Database" xr:uid="{F8055644-AE9E-4B8E-AE5C-B3258BE0D362}"/>
  </hyperlinks>
  <pageMargins left="0.7" right="0.7" top="0.75" bottom="0.75" header="0.3" footer="0.3"/>
  <pageSetup scale="77" orientation="landscape" r:id="rId1"/>
  <headerFooter>
    <oddFooter>&amp;R_x000D_&amp;1#&amp;"Calibri"&amp;10&amp;K000000 Confidential</oddFooter>
  </headerFooter>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600-000000000000}">
  <sheetPr codeName="Sheet187">
    <pageSetUpPr fitToPage="1"/>
  </sheetPr>
  <dimension ref="B1:E51"/>
  <sheetViews>
    <sheetView zoomScale="70" zoomScaleNormal="70" workbookViewId="0">
      <selection activeCell="A48" sqref="A48:XFD49"/>
    </sheetView>
  </sheetViews>
  <sheetFormatPr defaultColWidth="9.21875" defaultRowHeight="14.4"/>
  <cols>
    <col min="1" max="1" width="2.77734375" style="20" customWidth="1"/>
    <col min="2" max="4" width="40.5546875" style="20" customWidth="1"/>
    <col min="5" max="5" width="54.21875" style="20" customWidth="1"/>
    <col min="6" max="16384" width="9.21875" style="20"/>
  </cols>
  <sheetData>
    <row r="1" spans="2:5" ht="15" thickBot="1">
      <c r="B1" s="19" t="s">
        <v>152</v>
      </c>
      <c r="C1" s="20">
        <v>148</v>
      </c>
      <c r="E1" s="11" t="s">
        <v>1275</v>
      </c>
    </row>
    <row r="2" spans="2:5">
      <c r="B2" s="21" t="s">
        <v>0</v>
      </c>
      <c r="C2" s="194" t="str">
        <f>VLOOKUP(C3,'1. Index'!$B$7:$C$212,2,0)</f>
        <v>Special purpose machinery</v>
      </c>
      <c r="D2" s="194"/>
    </row>
    <row r="3" spans="2:5" ht="15" thickBot="1">
      <c r="B3" s="22" t="s">
        <v>1</v>
      </c>
      <c r="C3" s="193" t="str">
        <f>LEFT(C5,10)</f>
        <v>15.01.11.6</v>
      </c>
      <c r="D3" s="194"/>
    </row>
    <row r="4" spans="2:5" ht="15" thickBot="1">
      <c r="B4" s="23"/>
    </row>
    <row r="5" spans="2:5" ht="15" customHeight="1">
      <c r="B5" s="24" t="s">
        <v>2</v>
      </c>
      <c r="C5" s="203" t="str" cm="1">
        <f t="array" ref="C5">INDEX('1. Index'!$B$8:$E$212,C1,1)</f>
        <v>15.01.11.6.01.450</v>
      </c>
      <c r="D5" s="204"/>
      <c r="E5" s="195" t="s">
        <v>3</v>
      </c>
    </row>
    <row r="6" spans="2:5" ht="15" customHeight="1" thickBot="1">
      <c r="B6" s="25" t="s">
        <v>4</v>
      </c>
      <c r="C6" s="205" t="str" cm="1">
        <f t="array" ref="C6">INDEX('1. Index'!$B$8:$E$212,C1,2)</f>
        <v>Single thread chainstitch button sewing machine - Unspecified</v>
      </c>
      <c r="D6" s="206"/>
      <c r="E6" s="196"/>
    </row>
    <row r="7" spans="2:5" ht="16.5" customHeight="1" thickBot="1">
      <c r="B7" s="26"/>
      <c r="C7" s="197" t="s">
        <v>24</v>
      </c>
      <c r="D7" s="198"/>
      <c r="E7" s="13" t="s">
        <v>5</v>
      </c>
    </row>
    <row r="8" spans="2:5">
      <c r="B8" s="27" t="s">
        <v>6</v>
      </c>
      <c r="C8" s="199" t="str" cm="1">
        <f t="array" ref="C8">INDEX('1. Index'!$B$8:$E$212,C1,3)</f>
        <v>Unspecified</v>
      </c>
      <c r="D8" s="200"/>
      <c r="E8" s="28"/>
    </row>
    <row r="9" spans="2:5" ht="15" thickBot="1">
      <c r="B9" s="29" t="s">
        <v>7</v>
      </c>
      <c r="C9" s="201" t="str" cm="1">
        <f t="array" ref="C9">INDEX('1. Index'!$B$8:$E$212,C1,4)</f>
        <v>Unspecified</v>
      </c>
      <c r="D9" s="202"/>
      <c r="E9" s="30"/>
    </row>
    <row r="10" spans="2:5" ht="18" customHeight="1" thickBot="1">
      <c r="B10" s="31"/>
      <c r="C10" s="32" t="s">
        <v>8</v>
      </c>
      <c r="D10" s="32" t="s">
        <v>9</v>
      </c>
      <c r="E10" s="13" t="s">
        <v>5</v>
      </c>
    </row>
    <row r="11" spans="2:5" ht="15" customHeight="1">
      <c r="B11" s="36" t="s">
        <v>471</v>
      </c>
      <c r="C11" s="37" t="s">
        <v>684</v>
      </c>
      <c r="D11" s="67" t="s">
        <v>3080</v>
      </c>
      <c r="E11" s="35"/>
    </row>
    <row r="12" spans="2:5" ht="15" customHeight="1">
      <c r="B12" s="36" t="s">
        <v>333</v>
      </c>
      <c r="C12" s="37" t="s">
        <v>2842</v>
      </c>
      <c r="D12" s="38" t="s">
        <v>2843</v>
      </c>
      <c r="E12" s="39"/>
    </row>
    <row r="13" spans="2:5" ht="15" customHeight="1">
      <c r="B13" s="36" t="s">
        <v>533</v>
      </c>
      <c r="C13" s="37" t="s">
        <v>834</v>
      </c>
      <c r="D13" s="38" t="s">
        <v>3081</v>
      </c>
      <c r="E13" s="39"/>
    </row>
    <row r="14" spans="2:5" ht="15" customHeight="1">
      <c r="B14" s="36" t="s">
        <v>534</v>
      </c>
      <c r="C14" s="37" t="s">
        <v>813</v>
      </c>
      <c r="D14" s="38" t="s">
        <v>3082</v>
      </c>
      <c r="E14" s="39"/>
    </row>
    <row r="15" spans="2:5" ht="15" customHeight="1">
      <c r="B15" s="36" t="s">
        <v>281</v>
      </c>
      <c r="C15" s="37" t="s">
        <v>1642</v>
      </c>
      <c r="D15" s="38" t="s">
        <v>3083</v>
      </c>
      <c r="E15" s="39"/>
    </row>
    <row r="16" spans="2:5" ht="15" customHeight="1">
      <c r="B16" s="36"/>
      <c r="C16" s="37"/>
      <c r="D16" s="38"/>
      <c r="E16" s="39"/>
    </row>
    <row r="17" spans="2:5" ht="15" customHeight="1">
      <c r="B17" s="36"/>
      <c r="C17" s="37"/>
      <c r="D17" s="38"/>
      <c r="E17" s="39"/>
    </row>
    <row r="18" spans="2:5" ht="15" customHeight="1">
      <c r="B18" s="36"/>
      <c r="C18" s="37"/>
      <c r="D18" s="38"/>
      <c r="E18" s="39"/>
    </row>
    <row r="19" spans="2:5" ht="15" customHeight="1">
      <c r="B19" s="36"/>
      <c r="C19" s="37"/>
      <c r="D19" s="38"/>
      <c r="E19" s="39"/>
    </row>
    <row r="20" spans="2:5" ht="15" customHeight="1">
      <c r="B20" s="36"/>
      <c r="C20" s="37"/>
      <c r="D20" s="38"/>
      <c r="E20" s="39"/>
    </row>
    <row r="21" spans="2:5" ht="15" customHeight="1">
      <c r="B21" s="36"/>
      <c r="C21" s="37"/>
      <c r="D21" s="38"/>
      <c r="E21" s="39"/>
    </row>
    <row r="22" spans="2:5" ht="15" customHeight="1">
      <c r="B22" s="36"/>
      <c r="C22" s="37"/>
      <c r="D22" s="38"/>
      <c r="E22" s="39"/>
    </row>
    <row r="23" spans="2:5" ht="15" customHeight="1">
      <c r="B23" s="36"/>
      <c r="C23" s="37"/>
      <c r="D23" s="38"/>
      <c r="E23" s="39"/>
    </row>
    <row r="24" spans="2:5" ht="15" customHeight="1">
      <c r="B24" s="36"/>
      <c r="C24" s="37"/>
      <c r="D24" s="38"/>
      <c r="E24" s="39"/>
    </row>
    <row r="25" spans="2:5" ht="15" customHeight="1">
      <c r="B25" s="36"/>
      <c r="C25" s="37"/>
      <c r="D25" s="38"/>
      <c r="E25" s="39"/>
    </row>
    <row r="26" spans="2:5" ht="15" customHeight="1">
      <c r="B26" s="36"/>
      <c r="C26" s="37"/>
      <c r="D26" s="38"/>
      <c r="E26" s="39"/>
    </row>
    <row r="27" spans="2:5" ht="15" customHeight="1">
      <c r="B27" s="36"/>
      <c r="C27" s="37"/>
      <c r="D27" s="38"/>
      <c r="E27" s="39"/>
    </row>
    <row r="28" spans="2:5" ht="15" customHeight="1">
      <c r="B28" s="36"/>
      <c r="C28" s="37"/>
      <c r="D28" s="38"/>
      <c r="E28" s="39"/>
    </row>
    <row r="29" spans="2:5" ht="15" customHeight="1">
      <c r="B29" s="36"/>
      <c r="C29" s="37"/>
      <c r="D29" s="38"/>
      <c r="E29" s="39"/>
    </row>
    <row r="30" spans="2:5" ht="15" customHeight="1">
      <c r="B30" s="36"/>
      <c r="C30" s="37"/>
      <c r="D30" s="38"/>
      <c r="E30" s="39"/>
    </row>
    <row r="31" spans="2:5" ht="15" customHeight="1">
      <c r="B31" s="36"/>
      <c r="C31" s="37"/>
      <c r="D31" s="38"/>
      <c r="E31" s="39"/>
    </row>
    <row r="32" spans="2:5" ht="15" customHeight="1">
      <c r="B32" s="36"/>
      <c r="C32" s="37"/>
      <c r="D32" s="38"/>
      <c r="E32" s="39"/>
    </row>
    <row r="33" spans="2:5" ht="15" customHeight="1">
      <c r="B33" s="36"/>
      <c r="C33" s="37"/>
      <c r="D33" s="38"/>
      <c r="E33" s="39"/>
    </row>
    <row r="34" spans="2:5" ht="15" customHeight="1">
      <c r="B34" s="36"/>
      <c r="C34" s="37"/>
      <c r="D34" s="38"/>
      <c r="E34" s="39"/>
    </row>
    <row r="35" spans="2:5" ht="15" customHeight="1">
      <c r="B35" s="36" t="s">
        <v>10</v>
      </c>
      <c r="C35" s="37" t="s">
        <v>60</v>
      </c>
      <c r="D35" s="38" t="s">
        <v>60</v>
      </c>
      <c r="E35" s="39"/>
    </row>
    <row r="36" spans="2:5" ht="15" customHeight="1" thickBot="1">
      <c r="B36" s="36" t="s">
        <v>11</v>
      </c>
      <c r="C36" s="37" t="s">
        <v>61</v>
      </c>
      <c r="D36" s="41" t="s">
        <v>61</v>
      </c>
      <c r="E36" s="80"/>
    </row>
    <row r="37" spans="2:5" ht="16.5" customHeight="1" thickBot="1">
      <c r="B37" s="197" t="s">
        <v>12</v>
      </c>
      <c r="C37" s="207"/>
      <c r="D37" s="198"/>
      <c r="E37" s="13" t="s">
        <v>5</v>
      </c>
    </row>
    <row r="38" spans="2:5" ht="15" customHeight="1">
      <c r="B38" s="208" t="s">
        <v>13</v>
      </c>
      <c r="C38" s="209"/>
      <c r="D38" s="210"/>
      <c r="E38" s="35"/>
    </row>
    <row r="39" spans="2:5" ht="15" customHeight="1">
      <c r="B39" s="180" t="s">
        <v>141</v>
      </c>
      <c r="C39" s="181"/>
      <c r="D39" s="182"/>
      <c r="E39" s="39"/>
    </row>
    <row r="40" spans="2:5" ht="15" customHeight="1">
      <c r="B40" s="180" t="s">
        <v>14</v>
      </c>
      <c r="C40" s="181"/>
      <c r="D40" s="182"/>
      <c r="E40" s="42"/>
    </row>
    <row r="41" spans="2:5" ht="15" customHeight="1">
      <c r="B41" s="180" t="s">
        <v>15</v>
      </c>
      <c r="C41" s="181"/>
      <c r="D41" s="182"/>
      <c r="E41" s="42"/>
    </row>
    <row r="42" spans="2:5" ht="15" customHeight="1">
      <c r="B42" s="188" t="s">
        <v>221</v>
      </c>
      <c r="C42" s="189"/>
      <c r="D42" s="190"/>
      <c r="E42" s="42"/>
    </row>
    <row r="43" spans="2:5" ht="15" customHeight="1">
      <c r="B43" s="219" t="s">
        <v>208</v>
      </c>
      <c r="C43" s="220"/>
      <c r="D43" s="221"/>
      <c r="E43" s="43"/>
    </row>
    <row r="44" spans="2:5" ht="15" customHeight="1" thickBot="1">
      <c r="B44" s="213" t="s">
        <v>206</v>
      </c>
      <c r="C44" s="214"/>
      <c r="D44" s="215"/>
      <c r="E44" s="44"/>
    </row>
    <row r="45" spans="2:5" ht="15" customHeight="1" thickBot="1">
      <c r="B45" s="216" t="s">
        <v>207</v>
      </c>
      <c r="C45" s="217"/>
      <c r="D45" s="218"/>
      <c r="E45" s="45">
        <f>(E38+E40+E41+E42+E44)-(E43*E38)</f>
        <v>0</v>
      </c>
    </row>
    <row r="46" spans="2:5" ht="21" customHeight="1" thickBot="1">
      <c r="B46" s="222" t="s">
        <v>209</v>
      </c>
      <c r="C46" s="223"/>
      <c r="D46" s="223"/>
      <c r="E46" s="18" t="s">
        <v>17</v>
      </c>
    </row>
    <row r="47" spans="2:5" s="48" customFormat="1" ht="15" thickBot="1">
      <c r="B47" s="186"/>
      <c r="C47" s="187"/>
      <c r="D47" s="187"/>
      <c r="E47" s="47"/>
    </row>
    <row r="48" spans="2:5" ht="21.6" thickBot="1">
      <c r="B48" s="176" t="s">
        <v>1305</v>
      </c>
      <c r="C48" s="177"/>
      <c r="D48" s="177"/>
      <c r="E48" s="13" t="s">
        <v>1305</v>
      </c>
    </row>
    <row r="49" spans="2:5" ht="15" customHeight="1" thickBot="1">
      <c r="B49" s="178" t="s">
        <v>18</v>
      </c>
      <c r="C49" s="179"/>
      <c r="D49" s="179"/>
      <c r="E49" s="46"/>
    </row>
    <row r="50" spans="2:5">
      <c r="B50" s="212"/>
      <c r="C50" s="212"/>
      <c r="D50" s="212"/>
    </row>
    <row r="51" spans="2:5">
      <c r="B51" s="212"/>
      <c r="C51" s="212"/>
      <c r="D51" s="212"/>
    </row>
  </sheetData>
  <sheetProtection algorithmName="SHA-512" hashValue="StZzdWa2blf6eAAqFkwDnuoStTrhePfUr04qNabZXCgALs/mzqn/AYONgItgFe8FHEvlYHsJE3xOIRlu1pNfxw==" saltValue="I/QmDfFIGaqGszQPv5vzJw==" spinCount="100000" sheet="1" objects="1" scenarios="1"/>
  <mergeCells count="23">
    <mergeCell ref="B41:D41"/>
    <mergeCell ref="C9:D9"/>
    <mergeCell ref="B37:D37"/>
    <mergeCell ref="B38:D38"/>
    <mergeCell ref="B39:D39"/>
    <mergeCell ref="B40:D40"/>
    <mergeCell ref="C2:D2"/>
    <mergeCell ref="C3:D3"/>
    <mergeCell ref="E5:E6"/>
    <mergeCell ref="C7:D7"/>
    <mergeCell ref="C8:D8"/>
    <mergeCell ref="C5:D5"/>
    <mergeCell ref="C6:D6"/>
    <mergeCell ref="B43:D43"/>
    <mergeCell ref="B46:D46"/>
    <mergeCell ref="B48:D48"/>
    <mergeCell ref="B49:D49"/>
    <mergeCell ref="B42:D42"/>
    <mergeCell ref="B50:D50"/>
    <mergeCell ref="B51:D51"/>
    <mergeCell ref="B44:D44"/>
    <mergeCell ref="B45:D45"/>
    <mergeCell ref="B47:D47"/>
  </mergeCells>
  <hyperlinks>
    <hyperlink ref="B1" location="'1. Index'!A1" display="Go To Index" xr:uid="{DC46FB7D-65D7-4FC5-9AE5-4999B708AE13}"/>
    <hyperlink ref="E1" location="'4. Database'!A1" display="Go To Database" xr:uid="{D14496E4-CCA7-4FA1-8E1B-DE667AF2EE3E}"/>
  </hyperlinks>
  <pageMargins left="0.7" right="0.7" top="0.75" bottom="0.75" header="0.3" footer="0.3"/>
  <pageSetup scale="80" orientation="landscape" r:id="rId1"/>
  <headerFooter>
    <oddFooter>&amp;R_x000D_&amp;1#&amp;"Calibri"&amp;10&amp;K000000 Confidential</oddFooter>
  </headerFooter>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700-000000000000}">
  <sheetPr codeName="Sheet54">
    <pageSetUpPr fitToPage="1"/>
  </sheetPr>
  <dimension ref="B1:E51"/>
  <sheetViews>
    <sheetView topLeftCell="A23" zoomScale="70" zoomScaleNormal="70" workbookViewId="0">
      <selection activeCell="A48" sqref="A48:XFD49"/>
    </sheetView>
  </sheetViews>
  <sheetFormatPr defaultColWidth="9.21875" defaultRowHeight="14.4"/>
  <cols>
    <col min="1" max="1" width="2.77734375" style="20" customWidth="1"/>
    <col min="2" max="4" width="40.5546875" style="20" customWidth="1"/>
    <col min="5" max="5" width="54.21875" style="20" customWidth="1"/>
    <col min="6" max="16384" width="9.21875" style="20"/>
  </cols>
  <sheetData>
    <row r="1" spans="2:5" ht="15" thickBot="1">
      <c r="B1" s="19" t="s">
        <v>152</v>
      </c>
      <c r="C1" s="20">
        <v>149</v>
      </c>
      <c r="E1" s="11" t="s">
        <v>1275</v>
      </c>
    </row>
    <row r="2" spans="2:5">
      <c r="B2" s="21" t="s">
        <v>0</v>
      </c>
      <c r="C2" s="194" t="str">
        <f>VLOOKUP(C3,'1. Index'!$B$7:$C$212,2,0)</f>
        <v>Special purpose machinery</v>
      </c>
      <c r="D2" s="194"/>
    </row>
    <row r="3" spans="2:5" ht="15" thickBot="1">
      <c r="B3" s="22" t="s">
        <v>1</v>
      </c>
      <c r="C3" s="193" t="str">
        <f>LEFT(C5,10)</f>
        <v>15.01.11.6</v>
      </c>
      <c r="D3" s="194"/>
    </row>
    <row r="4" spans="2:5" ht="15" thickBot="1">
      <c r="B4" s="23"/>
    </row>
    <row r="5" spans="2:5" ht="15" customHeight="1">
      <c r="B5" s="24" t="s">
        <v>2</v>
      </c>
      <c r="C5" s="203" t="str" cm="1">
        <f t="array" ref="C5">INDEX('1. Index'!$B$8:$E$212,C1,1)</f>
        <v>15.01.11.6.01.460</v>
      </c>
      <c r="D5" s="204"/>
      <c r="E5" s="195" t="s">
        <v>3</v>
      </c>
    </row>
    <row r="6" spans="2:5" ht="15" customHeight="1" thickBot="1">
      <c r="B6" s="25" t="s">
        <v>4</v>
      </c>
      <c r="C6" s="205" t="str" cm="1">
        <f t="array" ref="C6">INDEX('1. Index'!$B$8:$E$212,C1,2)</f>
        <v>Single thread chainstitch button sewing machine - Juki (Japan) - MB-1373</v>
      </c>
      <c r="D6" s="206"/>
      <c r="E6" s="196"/>
    </row>
    <row r="7" spans="2:5" ht="16.5" customHeight="1" thickBot="1">
      <c r="B7" s="26"/>
      <c r="C7" s="197" t="s">
        <v>24</v>
      </c>
      <c r="D7" s="198"/>
      <c r="E7" s="13" t="s">
        <v>5</v>
      </c>
    </row>
    <row r="8" spans="2:5">
      <c r="B8" s="27" t="s">
        <v>6</v>
      </c>
      <c r="C8" s="199" t="str" cm="1">
        <f t="array" ref="C8">INDEX('1. Index'!$B$8:$E$212,C1,3)</f>
        <v>Juki (Japan)</v>
      </c>
      <c r="D8" s="200"/>
      <c r="E8" s="28"/>
    </row>
    <row r="9" spans="2:5" ht="15" thickBot="1">
      <c r="B9" s="29" t="s">
        <v>7</v>
      </c>
      <c r="C9" s="201" t="str" cm="1">
        <f t="array" ref="C9">INDEX('1. Index'!$B$8:$E$212,C1,4)</f>
        <v>MB-1373</v>
      </c>
      <c r="D9" s="202"/>
      <c r="E9" s="30"/>
    </row>
    <row r="10" spans="2:5" ht="18" customHeight="1" thickBot="1">
      <c r="B10" s="31"/>
      <c r="C10" s="32" t="s">
        <v>8</v>
      </c>
      <c r="D10" s="32" t="s">
        <v>9</v>
      </c>
      <c r="E10" s="13" t="s">
        <v>5</v>
      </c>
    </row>
    <row r="11" spans="2:5" ht="15" customHeight="1">
      <c r="B11" s="33" t="s">
        <v>423</v>
      </c>
      <c r="C11" s="66" t="s">
        <v>3084</v>
      </c>
      <c r="D11" s="67" t="s">
        <v>833</v>
      </c>
      <c r="E11" s="35"/>
    </row>
    <row r="12" spans="2:5" ht="15" customHeight="1">
      <c r="B12" s="36" t="s">
        <v>471</v>
      </c>
      <c r="C12" s="37" t="s">
        <v>3080</v>
      </c>
      <c r="D12" s="38" t="s">
        <v>684</v>
      </c>
      <c r="E12" s="39"/>
    </row>
    <row r="13" spans="2:5" ht="15" customHeight="1">
      <c r="B13" s="36" t="s">
        <v>333</v>
      </c>
      <c r="C13" s="37" t="s">
        <v>2843</v>
      </c>
      <c r="D13" s="38" t="s">
        <v>2842</v>
      </c>
      <c r="E13" s="39"/>
    </row>
    <row r="14" spans="2:5" ht="15" customHeight="1">
      <c r="B14" s="36" t="s">
        <v>533</v>
      </c>
      <c r="C14" s="37" t="s">
        <v>3081</v>
      </c>
      <c r="D14" s="38" t="s">
        <v>834</v>
      </c>
      <c r="E14" s="39"/>
    </row>
    <row r="15" spans="2:5" ht="15" customHeight="1">
      <c r="B15" s="36" t="s">
        <v>534</v>
      </c>
      <c r="C15" s="37" t="s">
        <v>3082</v>
      </c>
      <c r="D15" s="38" t="s">
        <v>813</v>
      </c>
      <c r="E15" s="39"/>
    </row>
    <row r="16" spans="2:5" ht="15" customHeight="1">
      <c r="B16" s="36" t="s">
        <v>281</v>
      </c>
      <c r="C16" s="37" t="s">
        <v>3083</v>
      </c>
      <c r="D16" s="38" t="s">
        <v>1642</v>
      </c>
      <c r="E16" s="39"/>
    </row>
    <row r="17" spans="2:5" ht="15" customHeight="1">
      <c r="B17" s="36"/>
      <c r="C17" s="37"/>
      <c r="D17" s="38"/>
      <c r="E17" s="39"/>
    </row>
    <row r="18" spans="2:5" ht="15" customHeight="1">
      <c r="B18" s="36"/>
      <c r="C18" s="37"/>
      <c r="D18" s="38"/>
      <c r="E18" s="39"/>
    </row>
    <row r="19" spans="2:5" ht="15" customHeight="1">
      <c r="B19" s="36"/>
      <c r="C19" s="37"/>
      <c r="D19" s="38"/>
      <c r="E19" s="39"/>
    </row>
    <row r="20" spans="2:5" ht="15" customHeight="1">
      <c r="B20" s="36"/>
      <c r="C20" s="37"/>
      <c r="D20" s="38"/>
      <c r="E20" s="39"/>
    </row>
    <row r="21" spans="2:5" ht="15" customHeight="1">
      <c r="B21" s="36"/>
      <c r="C21" s="37"/>
      <c r="D21" s="38"/>
      <c r="E21" s="39"/>
    </row>
    <row r="22" spans="2:5" ht="15" customHeight="1">
      <c r="B22" s="36"/>
      <c r="C22" s="37"/>
      <c r="D22" s="38"/>
      <c r="E22" s="39"/>
    </row>
    <row r="23" spans="2:5" ht="15" customHeight="1">
      <c r="B23" s="36"/>
      <c r="C23" s="37"/>
      <c r="D23" s="38"/>
      <c r="E23" s="39"/>
    </row>
    <row r="24" spans="2:5" ht="15" customHeight="1">
      <c r="B24" s="36"/>
      <c r="C24" s="37"/>
      <c r="D24" s="38"/>
      <c r="E24" s="39"/>
    </row>
    <row r="25" spans="2:5" ht="15" customHeight="1">
      <c r="B25" s="36"/>
      <c r="C25" s="37"/>
      <c r="D25" s="38"/>
      <c r="E25" s="39"/>
    </row>
    <row r="26" spans="2:5" ht="15" customHeight="1">
      <c r="B26" s="36"/>
      <c r="C26" s="37"/>
      <c r="D26" s="38"/>
      <c r="E26" s="39"/>
    </row>
    <row r="27" spans="2:5" ht="15" customHeight="1">
      <c r="B27" s="36"/>
      <c r="C27" s="37"/>
      <c r="D27" s="38"/>
      <c r="E27" s="39"/>
    </row>
    <row r="28" spans="2:5" ht="15" customHeight="1">
      <c r="B28" s="36"/>
      <c r="C28" s="37"/>
      <c r="D28" s="38"/>
      <c r="E28" s="39"/>
    </row>
    <row r="29" spans="2:5" ht="15" customHeight="1">
      <c r="B29" s="36"/>
      <c r="C29" s="37"/>
      <c r="D29" s="38"/>
      <c r="E29" s="39"/>
    </row>
    <row r="30" spans="2:5" ht="15" customHeight="1">
      <c r="B30" s="36"/>
      <c r="C30" s="37"/>
      <c r="D30" s="38"/>
      <c r="E30" s="39"/>
    </row>
    <row r="31" spans="2:5" ht="15" customHeight="1">
      <c r="B31" s="36"/>
      <c r="C31" s="37"/>
      <c r="D31" s="38"/>
      <c r="E31" s="39"/>
    </row>
    <row r="32" spans="2:5" ht="15" customHeight="1">
      <c r="B32" s="36"/>
      <c r="C32" s="37"/>
      <c r="D32" s="38"/>
      <c r="E32" s="39"/>
    </row>
    <row r="33" spans="2:5" ht="15" customHeight="1">
      <c r="B33" s="36"/>
      <c r="C33" s="37"/>
      <c r="D33" s="38"/>
      <c r="E33" s="39"/>
    </row>
    <row r="34" spans="2:5" ht="15" customHeight="1">
      <c r="B34" s="36" t="s">
        <v>279</v>
      </c>
      <c r="C34" s="37" t="s">
        <v>835</v>
      </c>
      <c r="D34" s="38" t="s">
        <v>836</v>
      </c>
      <c r="E34" s="39"/>
    </row>
    <row r="35" spans="2:5" ht="15" customHeight="1">
      <c r="B35" s="36" t="s">
        <v>10</v>
      </c>
      <c r="C35" s="37" t="s">
        <v>60</v>
      </c>
      <c r="D35" s="38" t="s">
        <v>60</v>
      </c>
      <c r="E35" s="39"/>
    </row>
    <row r="36" spans="2:5" ht="15" customHeight="1" thickBot="1">
      <c r="B36" s="36" t="s">
        <v>11</v>
      </c>
      <c r="C36" s="37" t="s">
        <v>61</v>
      </c>
      <c r="D36" s="41" t="s">
        <v>61</v>
      </c>
      <c r="E36" s="80"/>
    </row>
    <row r="37" spans="2:5" ht="16.5" customHeight="1" thickBot="1">
      <c r="B37" s="197" t="s">
        <v>12</v>
      </c>
      <c r="C37" s="207"/>
      <c r="D37" s="198"/>
      <c r="E37" s="13" t="s">
        <v>5</v>
      </c>
    </row>
    <row r="38" spans="2:5" ht="15" customHeight="1">
      <c r="B38" s="208" t="s">
        <v>13</v>
      </c>
      <c r="C38" s="209"/>
      <c r="D38" s="210"/>
      <c r="E38" s="35"/>
    </row>
    <row r="39" spans="2:5" ht="15" customHeight="1">
      <c r="B39" s="180" t="s">
        <v>141</v>
      </c>
      <c r="C39" s="181"/>
      <c r="D39" s="182"/>
      <c r="E39" s="39"/>
    </row>
    <row r="40" spans="2:5" ht="15" customHeight="1">
      <c r="B40" s="180" t="s">
        <v>14</v>
      </c>
      <c r="C40" s="181"/>
      <c r="D40" s="182"/>
      <c r="E40" s="42"/>
    </row>
    <row r="41" spans="2:5" ht="15" customHeight="1">
      <c r="B41" s="180" t="s">
        <v>15</v>
      </c>
      <c r="C41" s="181"/>
      <c r="D41" s="182"/>
      <c r="E41" s="42"/>
    </row>
    <row r="42" spans="2:5" ht="15" customHeight="1">
      <c r="B42" s="188" t="s">
        <v>221</v>
      </c>
      <c r="C42" s="189"/>
      <c r="D42" s="190"/>
      <c r="E42" s="42"/>
    </row>
    <row r="43" spans="2:5" ht="15" customHeight="1">
      <c r="B43" s="219" t="s">
        <v>208</v>
      </c>
      <c r="C43" s="220"/>
      <c r="D43" s="221"/>
      <c r="E43" s="43"/>
    </row>
    <row r="44" spans="2:5" ht="15" customHeight="1" thickBot="1">
      <c r="B44" s="213" t="s">
        <v>206</v>
      </c>
      <c r="C44" s="214"/>
      <c r="D44" s="215"/>
      <c r="E44" s="44"/>
    </row>
    <row r="45" spans="2:5" ht="15" customHeight="1" thickBot="1">
      <c r="B45" s="216" t="s">
        <v>207</v>
      </c>
      <c r="C45" s="217"/>
      <c r="D45" s="218"/>
      <c r="E45" s="45">
        <f>(E38+E40+E41+E42+E44)-(E43*E38)</f>
        <v>0</v>
      </c>
    </row>
    <row r="46" spans="2:5" ht="21" customHeight="1" thickBot="1">
      <c r="B46" s="222" t="s">
        <v>209</v>
      </c>
      <c r="C46" s="223"/>
      <c r="D46" s="223"/>
      <c r="E46" s="18" t="s">
        <v>17</v>
      </c>
    </row>
    <row r="47" spans="2:5" s="48" customFormat="1" ht="15" thickBot="1">
      <c r="B47" s="186" t="s">
        <v>2427</v>
      </c>
      <c r="C47" s="187"/>
      <c r="D47" s="187"/>
      <c r="E47" s="47"/>
    </row>
    <row r="48" spans="2:5" ht="21.6" thickBot="1">
      <c r="B48" s="176" t="s">
        <v>1305</v>
      </c>
      <c r="C48" s="177"/>
      <c r="D48" s="177"/>
      <c r="E48" s="13" t="s">
        <v>1305</v>
      </c>
    </row>
    <row r="49" spans="2:5" ht="15" customHeight="1" thickBot="1">
      <c r="B49" s="178" t="s">
        <v>18</v>
      </c>
      <c r="C49" s="179"/>
      <c r="D49" s="179"/>
      <c r="E49" s="46"/>
    </row>
    <row r="50" spans="2:5">
      <c r="B50" s="212"/>
      <c r="C50" s="212"/>
      <c r="D50" s="212"/>
    </row>
    <row r="51" spans="2:5">
      <c r="B51" s="212"/>
      <c r="C51" s="212"/>
      <c r="D51" s="212"/>
    </row>
  </sheetData>
  <sheetProtection algorithmName="SHA-512" hashValue="FsANp/d1XJ8w9BgnnnzZLmGPNUa3ZJ3z6MXjql2yq/FP/J9hdhlOvVMoTq877kAVpLPJgzvCCY6OmqP8/GrpVA==" saltValue="91QaNMpCPxi281PvzRXfdA==" spinCount="100000" sheet="1" objects="1" scenarios="1"/>
  <mergeCells count="23">
    <mergeCell ref="C9:D9"/>
    <mergeCell ref="C2:D2"/>
    <mergeCell ref="C3:D3"/>
    <mergeCell ref="E5:E6"/>
    <mergeCell ref="C7:D7"/>
    <mergeCell ref="C8:D8"/>
    <mergeCell ref="C5:D5"/>
    <mergeCell ref="C6:D6"/>
    <mergeCell ref="B43:D43"/>
    <mergeCell ref="B48:D48"/>
    <mergeCell ref="B49:D49"/>
    <mergeCell ref="B37:D37"/>
    <mergeCell ref="B38:D38"/>
    <mergeCell ref="B39:D39"/>
    <mergeCell ref="B40:D40"/>
    <mergeCell ref="B41:D41"/>
    <mergeCell ref="B42:D42"/>
    <mergeCell ref="B46:D46"/>
    <mergeCell ref="B50:D50"/>
    <mergeCell ref="B51:D51"/>
    <mergeCell ref="B44:D44"/>
    <mergeCell ref="B45:D45"/>
    <mergeCell ref="B47:D47"/>
  </mergeCells>
  <hyperlinks>
    <hyperlink ref="B1" location="'1. Index'!A1" display="Go To Index" xr:uid="{E10AFFC9-D735-42C0-A2A3-D3D8CD42B539}"/>
    <hyperlink ref="E1" location="'4. Database'!A1" display="Go To Database" xr:uid="{596C4EB0-283F-413D-8D5E-8EFF8B967A29}"/>
  </hyperlinks>
  <pageMargins left="0.7" right="0.7" top="0.75" bottom="0.75" header="0.3" footer="0.3"/>
  <pageSetup scale="80" orientation="landscape" r:id="rId1"/>
  <headerFooter>
    <oddFooter>&amp;R_x000D_&amp;1#&amp;"Calibri"&amp;10&amp;K000000 Confidential</oddFooter>
  </headerFooter>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800-000000000000}">
  <sheetPr codeName="Sheet188">
    <pageSetUpPr fitToPage="1"/>
  </sheetPr>
  <dimension ref="B1:E51"/>
  <sheetViews>
    <sheetView zoomScale="70" zoomScaleNormal="70" workbookViewId="0">
      <selection activeCell="A48" sqref="A48:XFD49"/>
    </sheetView>
  </sheetViews>
  <sheetFormatPr defaultColWidth="9.21875" defaultRowHeight="14.4"/>
  <cols>
    <col min="1" max="1" width="2.77734375" style="20" customWidth="1"/>
    <col min="2" max="4" width="40.5546875" style="20" customWidth="1"/>
    <col min="5" max="5" width="54.21875" style="20" customWidth="1"/>
    <col min="6" max="16384" width="9.21875" style="20"/>
  </cols>
  <sheetData>
    <row r="1" spans="2:5" ht="15" thickBot="1">
      <c r="B1" s="19" t="s">
        <v>152</v>
      </c>
      <c r="C1" s="20">
        <v>150</v>
      </c>
      <c r="E1" s="11" t="s">
        <v>1275</v>
      </c>
    </row>
    <row r="2" spans="2:5">
      <c r="B2" s="21" t="s">
        <v>0</v>
      </c>
      <c r="C2" s="194" t="str">
        <f>VLOOKUP(C3,'1. Index'!$B$7:$C$212,2,0)</f>
        <v>Special purpose machinery</v>
      </c>
      <c r="D2" s="194"/>
    </row>
    <row r="3" spans="2:5" ht="15" thickBot="1">
      <c r="B3" s="22" t="s">
        <v>1</v>
      </c>
      <c r="C3" s="193" t="str">
        <f>LEFT(C5,10)</f>
        <v>15.01.11.6</v>
      </c>
      <c r="D3" s="194"/>
    </row>
    <row r="4" spans="2:5" ht="15" thickBot="1">
      <c r="B4" s="23"/>
    </row>
    <row r="5" spans="2:5" ht="15" customHeight="1">
      <c r="B5" s="24" t="s">
        <v>2</v>
      </c>
      <c r="C5" s="203" t="str" cm="1">
        <f t="array" ref="C5">INDEX('1. Index'!$B$8:$E$212,C1,1)</f>
        <v>15.01.11.6.01.470</v>
      </c>
      <c r="D5" s="204"/>
      <c r="E5" s="195" t="s">
        <v>3</v>
      </c>
    </row>
    <row r="6" spans="2:5" ht="15" customHeight="1" thickBot="1">
      <c r="B6" s="25" t="s">
        <v>4</v>
      </c>
      <c r="C6" s="205" t="str" cm="1">
        <f t="array" ref="C6">INDEX('1. Index'!$B$8:$E$212,C1,2)</f>
        <v>Centrifugal washer/extractor: small - Unspecified</v>
      </c>
      <c r="D6" s="206"/>
      <c r="E6" s="196"/>
    </row>
    <row r="7" spans="2:5" ht="16.5" customHeight="1" thickBot="1">
      <c r="B7" s="26"/>
      <c r="C7" s="197" t="s">
        <v>24</v>
      </c>
      <c r="D7" s="198"/>
      <c r="E7" s="13" t="s">
        <v>5</v>
      </c>
    </row>
    <row r="8" spans="2:5">
      <c r="B8" s="27" t="s">
        <v>6</v>
      </c>
      <c r="C8" s="199" t="str" cm="1">
        <f t="array" ref="C8">INDEX('1. Index'!$B$8:$E$212,C1,3)</f>
        <v>Unspecified</v>
      </c>
      <c r="D8" s="200"/>
      <c r="E8" s="28"/>
    </row>
    <row r="9" spans="2:5" ht="15" thickBot="1">
      <c r="B9" s="29" t="s">
        <v>7</v>
      </c>
      <c r="C9" s="201" t="str" cm="1">
        <f t="array" ref="C9">INDEX('1. Index'!$B$8:$E$212,C1,4)</f>
        <v>Unspecified</v>
      </c>
      <c r="D9" s="202"/>
      <c r="E9" s="30"/>
    </row>
    <row r="10" spans="2:5" ht="18" customHeight="1" thickBot="1">
      <c r="B10" s="31"/>
      <c r="C10" s="32" t="s">
        <v>8</v>
      </c>
      <c r="D10" s="32" t="s">
        <v>9</v>
      </c>
      <c r="E10" s="13" t="s">
        <v>5</v>
      </c>
    </row>
    <row r="11" spans="2:5" ht="15" customHeight="1">
      <c r="B11" s="36" t="s">
        <v>470</v>
      </c>
      <c r="C11" s="37" t="s">
        <v>838</v>
      </c>
      <c r="D11" s="67" t="s">
        <v>3085</v>
      </c>
      <c r="E11" s="35"/>
    </row>
    <row r="12" spans="2:5" ht="15" customHeight="1">
      <c r="B12" s="36" t="s">
        <v>471</v>
      </c>
      <c r="C12" s="37" t="s">
        <v>1643</v>
      </c>
      <c r="D12" s="38" t="s">
        <v>3086</v>
      </c>
      <c r="E12" s="39"/>
    </row>
    <row r="13" spans="2:5" ht="15" customHeight="1">
      <c r="B13" s="36" t="s">
        <v>333</v>
      </c>
      <c r="C13" s="37" t="s">
        <v>2305</v>
      </c>
      <c r="D13" s="38" t="s">
        <v>2306</v>
      </c>
      <c r="E13" s="39"/>
    </row>
    <row r="14" spans="2:5" ht="15" customHeight="1">
      <c r="B14" s="36" t="s">
        <v>474</v>
      </c>
      <c r="C14" s="37" t="s">
        <v>839</v>
      </c>
      <c r="D14" s="38" t="s">
        <v>3087</v>
      </c>
      <c r="E14" s="39"/>
    </row>
    <row r="15" spans="2:5" ht="15" customHeight="1">
      <c r="B15" s="36" t="s">
        <v>355</v>
      </c>
      <c r="C15" s="37" t="s">
        <v>1644</v>
      </c>
      <c r="D15" s="38" t="s">
        <v>3088</v>
      </c>
      <c r="E15" s="39"/>
    </row>
    <row r="16" spans="2:5" ht="15" customHeight="1">
      <c r="B16" s="36" t="s">
        <v>527</v>
      </c>
      <c r="C16" s="37" t="s">
        <v>840</v>
      </c>
      <c r="D16" s="38" t="s">
        <v>3089</v>
      </c>
      <c r="E16" s="39"/>
    </row>
    <row r="17" spans="2:5" ht="15" customHeight="1">
      <c r="B17" s="36" t="s">
        <v>527</v>
      </c>
      <c r="C17" s="37" t="s">
        <v>840</v>
      </c>
      <c r="D17" s="38" t="s">
        <v>3089</v>
      </c>
      <c r="E17" s="39"/>
    </row>
    <row r="18" spans="2:5" ht="15" customHeight="1">
      <c r="B18" s="36" t="s">
        <v>535</v>
      </c>
      <c r="C18" s="37" t="s">
        <v>841</v>
      </c>
      <c r="D18" s="38" t="s">
        <v>3090</v>
      </c>
      <c r="E18" s="39"/>
    </row>
    <row r="19" spans="2:5" ht="15" customHeight="1">
      <c r="B19" s="36" t="s">
        <v>278</v>
      </c>
      <c r="C19" s="37" t="s">
        <v>842</v>
      </c>
      <c r="D19" s="38" t="s">
        <v>3091</v>
      </c>
      <c r="E19" s="39"/>
    </row>
    <row r="20" spans="2:5" ht="15" customHeight="1">
      <c r="B20" s="36" t="s">
        <v>536</v>
      </c>
      <c r="C20" s="37" t="s">
        <v>843</v>
      </c>
      <c r="D20" s="38" t="s">
        <v>3092</v>
      </c>
      <c r="E20" s="39"/>
    </row>
    <row r="21" spans="2:5" ht="15" customHeight="1">
      <c r="B21" s="36" t="s">
        <v>537</v>
      </c>
      <c r="C21" s="37" t="s">
        <v>1645</v>
      </c>
      <c r="D21" s="38" t="s">
        <v>3093</v>
      </c>
      <c r="E21" s="39"/>
    </row>
    <row r="22" spans="2:5" ht="15" customHeight="1">
      <c r="B22" s="36" t="s">
        <v>538</v>
      </c>
      <c r="C22" s="37" t="s">
        <v>844</v>
      </c>
      <c r="D22" s="38" t="s">
        <v>3094</v>
      </c>
      <c r="E22" s="39"/>
    </row>
    <row r="23" spans="2:5" ht="15" customHeight="1">
      <c r="B23" s="36" t="s">
        <v>539</v>
      </c>
      <c r="C23" s="37" t="s">
        <v>1646</v>
      </c>
      <c r="D23" s="38" t="s">
        <v>3095</v>
      </c>
      <c r="E23" s="39"/>
    </row>
    <row r="24" spans="2:5" ht="15" customHeight="1">
      <c r="B24" s="36" t="s">
        <v>290</v>
      </c>
      <c r="C24" s="37" t="s">
        <v>845</v>
      </c>
      <c r="D24" s="38" t="s">
        <v>3096</v>
      </c>
      <c r="E24" s="39"/>
    </row>
    <row r="25" spans="2:5" ht="15" customHeight="1">
      <c r="B25" s="36" t="s">
        <v>281</v>
      </c>
      <c r="C25" s="37" t="s">
        <v>1647</v>
      </c>
      <c r="D25" s="38" t="s">
        <v>3097</v>
      </c>
      <c r="E25" s="39"/>
    </row>
    <row r="26" spans="2:5" ht="15" customHeight="1">
      <c r="B26" s="36"/>
      <c r="C26" s="37"/>
      <c r="D26" s="38"/>
      <c r="E26" s="39"/>
    </row>
    <row r="27" spans="2:5" ht="15" customHeight="1">
      <c r="B27" s="36"/>
      <c r="C27" s="37"/>
      <c r="D27" s="38"/>
      <c r="E27" s="39"/>
    </row>
    <row r="28" spans="2:5" ht="15" customHeight="1">
      <c r="B28" s="36"/>
      <c r="C28" s="37"/>
      <c r="D28" s="38"/>
      <c r="E28" s="39"/>
    </row>
    <row r="29" spans="2:5" ht="15" customHeight="1">
      <c r="B29" s="36"/>
      <c r="C29" s="37"/>
      <c r="D29" s="38"/>
      <c r="E29" s="39"/>
    </row>
    <row r="30" spans="2:5" ht="15" customHeight="1">
      <c r="B30" s="36"/>
      <c r="C30" s="37"/>
      <c r="D30" s="38"/>
      <c r="E30" s="39"/>
    </row>
    <row r="31" spans="2:5" ht="15" customHeight="1">
      <c r="B31" s="36"/>
      <c r="C31" s="37"/>
      <c r="D31" s="38"/>
      <c r="E31" s="39"/>
    </row>
    <row r="32" spans="2:5" ht="15" customHeight="1">
      <c r="B32" s="36"/>
      <c r="C32" s="37"/>
      <c r="D32" s="38"/>
      <c r="E32" s="39"/>
    </row>
    <row r="33" spans="2:5" ht="15" customHeight="1">
      <c r="B33" s="36"/>
      <c r="C33" s="37"/>
      <c r="D33" s="38"/>
      <c r="E33" s="39"/>
    </row>
    <row r="34" spans="2:5" ht="15" customHeight="1">
      <c r="B34" s="36"/>
      <c r="C34" s="37"/>
      <c r="D34" s="38"/>
      <c r="E34" s="39"/>
    </row>
    <row r="35" spans="2:5" ht="15" customHeight="1">
      <c r="B35" s="36" t="s">
        <v>10</v>
      </c>
      <c r="C35" s="37" t="s">
        <v>60</v>
      </c>
      <c r="D35" s="38" t="s">
        <v>60</v>
      </c>
      <c r="E35" s="39"/>
    </row>
    <row r="36" spans="2:5" ht="15" customHeight="1" thickBot="1">
      <c r="B36" s="36" t="s">
        <v>11</v>
      </c>
      <c r="C36" s="37" t="s">
        <v>61</v>
      </c>
      <c r="D36" s="41" t="s">
        <v>61</v>
      </c>
      <c r="E36" s="80"/>
    </row>
    <row r="37" spans="2:5" ht="16.5" customHeight="1" thickBot="1">
      <c r="B37" s="197" t="s">
        <v>12</v>
      </c>
      <c r="C37" s="207"/>
      <c r="D37" s="198"/>
      <c r="E37" s="13" t="s">
        <v>5</v>
      </c>
    </row>
    <row r="38" spans="2:5" ht="15" customHeight="1">
      <c r="B38" s="208" t="s">
        <v>13</v>
      </c>
      <c r="C38" s="209"/>
      <c r="D38" s="210"/>
      <c r="E38" s="35"/>
    </row>
    <row r="39" spans="2:5" ht="15" customHeight="1">
      <c r="B39" s="180" t="s">
        <v>141</v>
      </c>
      <c r="C39" s="181"/>
      <c r="D39" s="182"/>
      <c r="E39" s="39"/>
    </row>
    <row r="40" spans="2:5" ht="15" customHeight="1">
      <c r="B40" s="180" t="s">
        <v>14</v>
      </c>
      <c r="C40" s="181"/>
      <c r="D40" s="182"/>
      <c r="E40" s="42"/>
    </row>
    <row r="41" spans="2:5" ht="15" customHeight="1">
      <c r="B41" s="180" t="s">
        <v>15</v>
      </c>
      <c r="C41" s="181"/>
      <c r="D41" s="182"/>
      <c r="E41" s="42"/>
    </row>
    <row r="42" spans="2:5" ht="15" customHeight="1">
      <c r="B42" s="188" t="s">
        <v>221</v>
      </c>
      <c r="C42" s="189"/>
      <c r="D42" s="190"/>
      <c r="E42" s="42"/>
    </row>
    <row r="43" spans="2:5" ht="15" customHeight="1">
      <c r="B43" s="219" t="s">
        <v>208</v>
      </c>
      <c r="C43" s="220"/>
      <c r="D43" s="221"/>
      <c r="E43" s="43"/>
    </row>
    <row r="44" spans="2:5" ht="15" customHeight="1" thickBot="1">
      <c r="B44" s="213" t="s">
        <v>206</v>
      </c>
      <c r="C44" s="214"/>
      <c r="D44" s="215"/>
      <c r="E44" s="44"/>
    </row>
    <row r="45" spans="2:5" ht="15" customHeight="1" thickBot="1">
      <c r="B45" s="216" t="s">
        <v>207</v>
      </c>
      <c r="C45" s="217"/>
      <c r="D45" s="218"/>
      <c r="E45" s="45">
        <f>(E38+E40+E41+E42+E44)-(E43*E38)</f>
        <v>0</v>
      </c>
    </row>
    <row r="46" spans="2:5" ht="21" customHeight="1" thickBot="1">
      <c r="B46" s="222" t="s">
        <v>209</v>
      </c>
      <c r="C46" s="223"/>
      <c r="D46" s="223"/>
      <c r="E46" s="18" t="s">
        <v>17</v>
      </c>
    </row>
    <row r="47" spans="2:5" s="48" customFormat="1" ht="15" thickBot="1">
      <c r="B47" s="186"/>
      <c r="C47" s="187"/>
      <c r="D47" s="187"/>
      <c r="E47" s="47"/>
    </row>
    <row r="48" spans="2:5" ht="21.6" thickBot="1">
      <c r="B48" s="176" t="s">
        <v>1305</v>
      </c>
      <c r="C48" s="177"/>
      <c r="D48" s="177"/>
      <c r="E48" s="13" t="s">
        <v>1305</v>
      </c>
    </row>
    <row r="49" spans="2:5" ht="15" customHeight="1" thickBot="1">
      <c r="B49" s="178" t="s">
        <v>18</v>
      </c>
      <c r="C49" s="179"/>
      <c r="D49" s="179"/>
      <c r="E49" s="46"/>
    </row>
    <row r="50" spans="2:5">
      <c r="B50" s="212"/>
      <c r="C50" s="212"/>
      <c r="D50" s="212"/>
    </row>
    <row r="51" spans="2:5">
      <c r="B51" s="212"/>
      <c r="C51" s="212"/>
      <c r="D51" s="212"/>
    </row>
  </sheetData>
  <sheetProtection algorithmName="SHA-512" hashValue="kvim1b9aBN0/B8VYaPIk4s6jcWJQ9hQzYTHnYPgtn7s+UnklT9H8ZWa1F4AWtxerzm9CB+J58hDQ6q/ERgTgzQ==" saltValue="uUcrUiYq21ZIOTjxdKFcHw==" spinCount="100000" sheet="1" objects="1" scenarios="1"/>
  <mergeCells count="23">
    <mergeCell ref="B41:D41"/>
    <mergeCell ref="C9:D9"/>
    <mergeCell ref="B37:D37"/>
    <mergeCell ref="B38:D38"/>
    <mergeCell ref="B39:D39"/>
    <mergeCell ref="B40:D40"/>
    <mergeCell ref="C2:D2"/>
    <mergeCell ref="C3:D3"/>
    <mergeCell ref="E5:E6"/>
    <mergeCell ref="C7:D7"/>
    <mergeCell ref="C8:D8"/>
    <mergeCell ref="C5:D5"/>
    <mergeCell ref="C6:D6"/>
    <mergeCell ref="B43:D43"/>
    <mergeCell ref="B46:D46"/>
    <mergeCell ref="B48:D48"/>
    <mergeCell ref="B49:D49"/>
    <mergeCell ref="B42:D42"/>
    <mergeCell ref="B50:D50"/>
    <mergeCell ref="B51:D51"/>
    <mergeCell ref="B44:D44"/>
    <mergeCell ref="B45:D45"/>
    <mergeCell ref="B47:D47"/>
  </mergeCells>
  <hyperlinks>
    <hyperlink ref="B1" location="'1. Index'!A1" display="Go To Index" xr:uid="{785F4C2E-51AC-4ECF-B316-93E550AC3B9E}"/>
    <hyperlink ref="E1" location="'4. Database'!A1" display="Go To Database" xr:uid="{75746344-0F93-4746-BF87-6364C031B71E}"/>
  </hyperlinks>
  <pageMargins left="0.7" right="0.7" top="0.75" bottom="0.75" header="0.3" footer="0.3"/>
  <pageSetup scale="80" orientation="landscape" r:id="rId1"/>
  <headerFooter>
    <oddFooter>&amp;R_x000D_&amp;1#&amp;"Calibri"&amp;10&amp;K000000 Confidential</oddFooter>
  </headerFooter>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900-000000000000}">
  <sheetPr codeName="Sheet55">
    <pageSetUpPr fitToPage="1"/>
  </sheetPr>
  <dimension ref="B1:E51"/>
  <sheetViews>
    <sheetView zoomScale="70" zoomScaleNormal="70" workbookViewId="0">
      <selection activeCell="A48" sqref="A48:XFD49"/>
    </sheetView>
  </sheetViews>
  <sheetFormatPr defaultColWidth="9.21875" defaultRowHeight="14.4"/>
  <cols>
    <col min="1" max="1" width="2.77734375" style="20" customWidth="1"/>
    <col min="2" max="4" width="40.5546875" style="20" customWidth="1"/>
    <col min="5" max="5" width="54.21875" style="20" customWidth="1"/>
    <col min="6" max="16384" width="9.21875" style="20"/>
  </cols>
  <sheetData>
    <row r="1" spans="2:5" ht="15" thickBot="1">
      <c r="B1" s="19" t="s">
        <v>152</v>
      </c>
      <c r="C1" s="20">
        <v>151</v>
      </c>
      <c r="E1" s="11" t="s">
        <v>1275</v>
      </c>
    </row>
    <row r="2" spans="2:5">
      <c r="B2" s="21" t="s">
        <v>0</v>
      </c>
      <c r="C2" s="194" t="str">
        <f>VLOOKUP(C3,'1. Index'!$B$7:$C$212,2,0)</f>
        <v>Special purpose machinery</v>
      </c>
      <c r="D2" s="194"/>
    </row>
    <row r="3" spans="2:5" ht="15" thickBot="1">
      <c r="B3" s="22" t="s">
        <v>1</v>
      </c>
      <c r="C3" s="193" t="str">
        <f>LEFT(C5,10)</f>
        <v>15.01.11.6</v>
      </c>
      <c r="D3" s="194"/>
    </row>
    <row r="4" spans="2:5" ht="15" thickBot="1">
      <c r="B4" s="23"/>
    </row>
    <row r="5" spans="2:5" ht="15" customHeight="1">
      <c r="B5" s="24" t="s">
        <v>2</v>
      </c>
      <c r="C5" s="203" t="str" cm="1">
        <f t="array" ref="C5">INDEX('1. Index'!$B$8:$E$212,C1,1)</f>
        <v>15.01.11.6.01.480</v>
      </c>
      <c r="D5" s="204"/>
      <c r="E5" s="195" t="s">
        <v>3</v>
      </c>
    </row>
    <row r="6" spans="2:5" ht="15" customHeight="1" thickBot="1">
      <c r="B6" s="25" t="s">
        <v>4</v>
      </c>
      <c r="C6" s="205" t="str" cm="1">
        <f t="array" ref="C6">INDEX('1. Index'!$B$8:$E$212,C1,2)</f>
        <v>Centrifugal washer/extractor: small - Electrolux (Sweden) - WH6-27</v>
      </c>
      <c r="D6" s="206"/>
      <c r="E6" s="196"/>
    </row>
    <row r="7" spans="2:5" ht="16.5" customHeight="1" thickBot="1">
      <c r="B7" s="26"/>
      <c r="C7" s="197" t="s">
        <v>24</v>
      </c>
      <c r="D7" s="198"/>
      <c r="E7" s="13" t="s">
        <v>5</v>
      </c>
    </row>
    <row r="8" spans="2:5">
      <c r="B8" s="27" t="s">
        <v>6</v>
      </c>
      <c r="C8" s="199" t="str" cm="1">
        <f t="array" ref="C8">INDEX('1. Index'!$B$8:$E$212,C1,3)</f>
        <v>Electrolux (Sweden)</v>
      </c>
      <c r="D8" s="200"/>
      <c r="E8" s="28"/>
    </row>
    <row r="9" spans="2:5" ht="15" thickBot="1">
      <c r="B9" s="29" t="s">
        <v>7</v>
      </c>
      <c r="C9" s="201" t="str" cm="1">
        <f t="array" ref="C9">INDEX('1. Index'!$B$8:$E$212,C1,4)</f>
        <v>WH6-27</v>
      </c>
      <c r="D9" s="202"/>
      <c r="E9" s="30"/>
    </row>
    <row r="10" spans="2:5" ht="18" customHeight="1" thickBot="1">
      <c r="B10" s="31"/>
      <c r="C10" s="32" t="s">
        <v>8</v>
      </c>
      <c r="D10" s="32" t="s">
        <v>9</v>
      </c>
      <c r="E10" s="13" t="s">
        <v>5</v>
      </c>
    </row>
    <row r="11" spans="2:5" ht="15" customHeight="1">
      <c r="B11" s="33" t="s">
        <v>423</v>
      </c>
      <c r="C11" s="66" t="s">
        <v>837</v>
      </c>
      <c r="D11" s="67" t="s">
        <v>3098</v>
      </c>
      <c r="E11" s="35"/>
    </row>
    <row r="12" spans="2:5" ht="15" customHeight="1">
      <c r="B12" s="36" t="s">
        <v>470</v>
      </c>
      <c r="C12" s="37" t="s">
        <v>838</v>
      </c>
      <c r="D12" s="38" t="s">
        <v>3085</v>
      </c>
      <c r="E12" s="39"/>
    </row>
    <row r="13" spans="2:5" ht="15" customHeight="1">
      <c r="B13" s="36" t="s">
        <v>471</v>
      </c>
      <c r="C13" s="37" t="s">
        <v>1643</v>
      </c>
      <c r="D13" s="38" t="s">
        <v>3086</v>
      </c>
      <c r="E13" s="39"/>
    </row>
    <row r="14" spans="2:5" ht="15" customHeight="1">
      <c r="B14" s="36" t="s">
        <v>333</v>
      </c>
      <c r="C14" s="37" t="s">
        <v>2305</v>
      </c>
      <c r="D14" s="38" t="s">
        <v>2306</v>
      </c>
      <c r="E14" s="39"/>
    </row>
    <row r="15" spans="2:5" ht="15" customHeight="1">
      <c r="B15" s="36" t="s">
        <v>474</v>
      </c>
      <c r="C15" s="37" t="s">
        <v>839</v>
      </c>
      <c r="D15" s="38" t="s">
        <v>3087</v>
      </c>
      <c r="E15" s="39"/>
    </row>
    <row r="16" spans="2:5" ht="15" customHeight="1">
      <c r="B16" s="36" t="s">
        <v>355</v>
      </c>
      <c r="C16" s="37" t="s">
        <v>1644</v>
      </c>
      <c r="D16" s="38" t="s">
        <v>3088</v>
      </c>
      <c r="E16" s="39"/>
    </row>
    <row r="17" spans="2:5" ht="15" customHeight="1">
      <c r="B17" s="36" t="s">
        <v>527</v>
      </c>
      <c r="C17" s="37" t="s">
        <v>840</v>
      </c>
      <c r="D17" s="38" t="s">
        <v>3089</v>
      </c>
      <c r="E17" s="39"/>
    </row>
    <row r="18" spans="2:5" ht="15" customHeight="1">
      <c r="B18" s="36" t="s">
        <v>527</v>
      </c>
      <c r="C18" s="37" t="s">
        <v>840</v>
      </c>
      <c r="D18" s="38" t="s">
        <v>3089</v>
      </c>
      <c r="E18" s="39"/>
    </row>
    <row r="19" spans="2:5" ht="15" customHeight="1">
      <c r="B19" s="36" t="s">
        <v>535</v>
      </c>
      <c r="C19" s="37" t="s">
        <v>841</v>
      </c>
      <c r="D19" s="38" t="s">
        <v>3090</v>
      </c>
      <c r="E19" s="39"/>
    </row>
    <row r="20" spans="2:5" ht="15" customHeight="1">
      <c r="B20" s="36" t="s">
        <v>278</v>
      </c>
      <c r="C20" s="37" t="s">
        <v>842</v>
      </c>
      <c r="D20" s="38" t="s">
        <v>3091</v>
      </c>
      <c r="E20" s="39"/>
    </row>
    <row r="21" spans="2:5" ht="15" customHeight="1">
      <c r="B21" s="36" t="s">
        <v>536</v>
      </c>
      <c r="C21" s="37" t="s">
        <v>843</v>
      </c>
      <c r="D21" s="38" t="s">
        <v>3092</v>
      </c>
      <c r="E21" s="39"/>
    </row>
    <row r="22" spans="2:5" ht="15" customHeight="1">
      <c r="B22" s="36" t="s">
        <v>537</v>
      </c>
      <c r="C22" s="37" t="s">
        <v>1645</v>
      </c>
      <c r="D22" s="38" t="s">
        <v>3093</v>
      </c>
      <c r="E22" s="39"/>
    </row>
    <row r="23" spans="2:5" ht="15" customHeight="1">
      <c r="B23" s="36" t="s">
        <v>538</v>
      </c>
      <c r="C23" s="37" t="s">
        <v>844</v>
      </c>
      <c r="D23" s="38" t="s">
        <v>3094</v>
      </c>
      <c r="E23" s="39"/>
    </row>
    <row r="24" spans="2:5" ht="15" customHeight="1">
      <c r="B24" s="36" t="s">
        <v>539</v>
      </c>
      <c r="C24" s="37" t="s">
        <v>1646</v>
      </c>
      <c r="D24" s="38" t="s">
        <v>3095</v>
      </c>
      <c r="E24" s="39"/>
    </row>
    <row r="25" spans="2:5" ht="15" customHeight="1">
      <c r="B25" s="36" t="s">
        <v>290</v>
      </c>
      <c r="C25" s="37" t="s">
        <v>845</v>
      </c>
      <c r="D25" s="38" t="s">
        <v>3096</v>
      </c>
      <c r="E25" s="39"/>
    </row>
    <row r="26" spans="2:5" ht="15" customHeight="1">
      <c r="B26" s="36" t="s">
        <v>281</v>
      </c>
      <c r="C26" s="37" t="s">
        <v>1647</v>
      </c>
      <c r="D26" s="38" t="s">
        <v>3097</v>
      </c>
      <c r="E26" s="39"/>
    </row>
    <row r="27" spans="2:5" ht="15" customHeight="1">
      <c r="B27" s="36"/>
      <c r="C27" s="37"/>
      <c r="D27" s="38"/>
      <c r="E27" s="39"/>
    </row>
    <row r="28" spans="2:5" ht="15" customHeight="1">
      <c r="B28" s="36"/>
      <c r="C28" s="37"/>
      <c r="D28" s="38"/>
      <c r="E28" s="39"/>
    </row>
    <row r="29" spans="2:5" ht="15" customHeight="1">
      <c r="B29" s="36"/>
      <c r="C29" s="37"/>
      <c r="D29" s="38"/>
      <c r="E29" s="39"/>
    </row>
    <row r="30" spans="2:5" ht="15" customHeight="1">
      <c r="B30" s="36"/>
      <c r="C30" s="37"/>
      <c r="D30" s="38"/>
      <c r="E30" s="39"/>
    </row>
    <row r="31" spans="2:5" ht="15" customHeight="1">
      <c r="B31" s="36"/>
      <c r="C31" s="37"/>
      <c r="D31" s="38"/>
      <c r="E31" s="39"/>
    </row>
    <row r="32" spans="2:5" ht="15" customHeight="1">
      <c r="B32" s="36"/>
      <c r="C32" s="37"/>
      <c r="D32" s="38"/>
      <c r="E32" s="39"/>
    </row>
    <row r="33" spans="2:5" ht="15" customHeight="1">
      <c r="B33" s="36"/>
      <c r="C33" s="37"/>
      <c r="D33" s="38"/>
      <c r="E33" s="39"/>
    </row>
    <row r="34" spans="2:5" ht="15" customHeight="1">
      <c r="B34" s="36" t="s">
        <v>279</v>
      </c>
      <c r="C34" s="37" t="s">
        <v>835</v>
      </c>
      <c r="D34" s="38" t="s">
        <v>836</v>
      </c>
      <c r="E34" s="39"/>
    </row>
    <row r="35" spans="2:5" ht="15" customHeight="1">
      <c r="B35" s="36" t="s">
        <v>10</v>
      </c>
      <c r="C35" s="37" t="s">
        <v>60</v>
      </c>
      <c r="D35" s="38" t="s">
        <v>60</v>
      </c>
      <c r="E35" s="39"/>
    </row>
    <row r="36" spans="2:5" ht="15" customHeight="1" thickBot="1">
      <c r="B36" s="36" t="s">
        <v>11</v>
      </c>
      <c r="C36" s="37" t="s">
        <v>61</v>
      </c>
      <c r="D36" s="41" t="s">
        <v>61</v>
      </c>
      <c r="E36" s="80"/>
    </row>
    <row r="37" spans="2:5" ht="16.5" customHeight="1" thickBot="1">
      <c r="B37" s="197" t="s">
        <v>12</v>
      </c>
      <c r="C37" s="207"/>
      <c r="D37" s="198"/>
      <c r="E37" s="13" t="s">
        <v>5</v>
      </c>
    </row>
    <row r="38" spans="2:5" ht="15" customHeight="1">
      <c r="B38" s="208" t="s">
        <v>13</v>
      </c>
      <c r="C38" s="209"/>
      <c r="D38" s="210"/>
      <c r="E38" s="35"/>
    </row>
    <row r="39" spans="2:5" ht="15" customHeight="1">
      <c r="B39" s="180" t="s">
        <v>141</v>
      </c>
      <c r="C39" s="181"/>
      <c r="D39" s="182"/>
      <c r="E39" s="39"/>
    </row>
    <row r="40" spans="2:5" ht="15" customHeight="1">
      <c r="B40" s="180" t="s">
        <v>14</v>
      </c>
      <c r="C40" s="181"/>
      <c r="D40" s="182"/>
      <c r="E40" s="42"/>
    </row>
    <row r="41" spans="2:5" ht="15" customHeight="1">
      <c r="B41" s="180" t="s">
        <v>15</v>
      </c>
      <c r="C41" s="181"/>
      <c r="D41" s="182"/>
      <c r="E41" s="42"/>
    </row>
    <row r="42" spans="2:5" ht="15" customHeight="1">
      <c r="B42" s="188" t="s">
        <v>221</v>
      </c>
      <c r="C42" s="189"/>
      <c r="D42" s="190"/>
      <c r="E42" s="42"/>
    </row>
    <row r="43" spans="2:5" ht="15" customHeight="1">
      <c r="B43" s="219" t="s">
        <v>208</v>
      </c>
      <c r="C43" s="220"/>
      <c r="D43" s="221"/>
      <c r="E43" s="43"/>
    </row>
    <row r="44" spans="2:5" ht="15" customHeight="1" thickBot="1">
      <c r="B44" s="213" t="s">
        <v>206</v>
      </c>
      <c r="C44" s="214"/>
      <c r="D44" s="215"/>
      <c r="E44" s="44"/>
    </row>
    <row r="45" spans="2:5" ht="15" customHeight="1" thickBot="1">
      <c r="B45" s="216" t="s">
        <v>207</v>
      </c>
      <c r="C45" s="217"/>
      <c r="D45" s="218"/>
      <c r="E45" s="45">
        <f>(E38+E40+E41+E42+E44)-(E43*E38)</f>
        <v>0</v>
      </c>
    </row>
    <row r="46" spans="2:5" ht="21" customHeight="1" thickBot="1">
      <c r="B46" s="222" t="s">
        <v>209</v>
      </c>
      <c r="C46" s="223"/>
      <c r="D46" s="223"/>
      <c r="E46" s="18" t="s">
        <v>17</v>
      </c>
    </row>
    <row r="47" spans="2:5" s="48" customFormat="1" ht="15" customHeight="1" thickBot="1">
      <c r="B47" s="186" t="s">
        <v>2427</v>
      </c>
      <c r="C47" s="187"/>
      <c r="D47" s="187"/>
      <c r="E47" s="47"/>
    </row>
    <row r="48" spans="2:5" ht="21.6" thickBot="1">
      <c r="B48" s="176" t="s">
        <v>1305</v>
      </c>
      <c r="C48" s="177"/>
      <c r="D48" s="177"/>
      <c r="E48" s="13" t="s">
        <v>1305</v>
      </c>
    </row>
    <row r="49" spans="2:5" ht="15" customHeight="1" thickBot="1">
      <c r="B49" s="178" t="s">
        <v>18</v>
      </c>
      <c r="C49" s="179"/>
      <c r="D49" s="179"/>
      <c r="E49" s="46"/>
    </row>
    <row r="50" spans="2:5">
      <c r="B50" s="212"/>
      <c r="C50" s="212"/>
      <c r="D50" s="212"/>
    </row>
    <row r="51" spans="2:5">
      <c r="B51" s="212"/>
      <c r="C51" s="212"/>
      <c r="D51" s="212"/>
    </row>
  </sheetData>
  <sheetProtection algorithmName="SHA-512" hashValue="tO+oDDPE2L0+CYbw2Om/kNcWJPvEGrbyxstgW0yaidVjCfAfqlOEg0cgX7OuMREbuWb2GbkgZjqsacPd+Lqw6w==" saltValue="7eOzFHdh1f9Zwx/oH7IoaQ==" spinCount="100000" sheet="1" objects="1" scenarios="1"/>
  <mergeCells count="23">
    <mergeCell ref="C9:D9"/>
    <mergeCell ref="C2:D2"/>
    <mergeCell ref="C3:D3"/>
    <mergeCell ref="E5:E6"/>
    <mergeCell ref="C7:D7"/>
    <mergeCell ref="C8:D8"/>
    <mergeCell ref="C5:D5"/>
    <mergeCell ref="C6:D6"/>
    <mergeCell ref="B43:D43"/>
    <mergeCell ref="B48:D48"/>
    <mergeCell ref="B49:D49"/>
    <mergeCell ref="B37:D37"/>
    <mergeCell ref="B38:D38"/>
    <mergeCell ref="B39:D39"/>
    <mergeCell ref="B40:D40"/>
    <mergeCell ref="B41:D41"/>
    <mergeCell ref="B42:D42"/>
    <mergeCell ref="B46:D46"/>
    <mergeCell ref="B50:D50"/>
    <mergeCell ref="B51:D51"/>
    <mergeCell ref="B44:D44"/>
    <mergeCell ref="B45:D45"/>
    <mergeCell ref="B47:D47"/>
  </mergeCells>
  <hyperlinks>
    <hyperlink ref="B1" location="'1. Index'!A1" display="Go To Index" xr:uid="{98C34D95-87FB-456B-A437-EB5631377667}"/>
    <hyperlink ref="E1" location="'4. Database'!A1" display="Go To Database" xr:uid="{0EDD5EA4-6BF5-4BEF-BE07-EF532FDA6D17}"/>
  </hyperlinks>
  <pageMargins left="0.7" right="0.7" top="0.75" bottom="0.75" header="0.3" footer="0.3"/>
  <pageSetup scale="80" orientation="landscape" r:id="rId1"/>
  <headerFooter>
    <oddFooter>&amp;R_x000D_&amp;1#&amp;"Calibri"&amp;10&amp;K000000 Confidential</oddFooter>
  </headerFooter>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A00-000000000000}">
  <sheetPr codeName="Sheet56">
    <pageSetUpPr fitToPage="1"/>
  </sheetPr>
  <dimension ref="B1:E51"/>
  <sheetViews>
    <sheetView topLeftCell="A26" zoomScale="70" zoomScaleNormal="70" workbookViewId="0">
      <selection activeCell="A48" sqref="A48:XFD49"/>
    </sheetView>
  </sheetViews>
  <sheetFormatPr defaultColWidth="9.21875" defaultRowHeight="14.4"/>
  <cols>
    <col min="1" max="1" width="2.77734375" style="20" customWidth="1"/>
    <col min="2" max="4" width="40.5546875" style="20" customWidth="1"/>
    <col min="5" max="5" width="54.21875" style="20" customWidth="1"/>
    <col min="6" max="16384" width="9.21875" style="20"/>
  </cols>
  <sheetData>
    <row r="1" spans="2:5" ht="15" thickBot="1">
      <c r="B1" s="19" t="s">
        <v>152</v>
      </c>
      <c r="C1" s="20">
        <v>152</v>
      </c>
      <c r="E1" s="11" t="s">
        <v>1275</v>
      </c>
    </row>
    <row r="2" spans="2:5">
      <c r="B2" s="21" t="s">
        <v>0</v>
      </c>
      <c r="C2" s="194" t="str">
        <f>VLOOKUP(C3,'1. Index'!$B$7:$C$212,2,0)</f>
        <v>Special purpose machinery</v>
      </c>
      <c r="D2" s="194"/>
    </row>
    <row r="3" spans="2:5" ht="15" thickBot="1">
      <c r="B3" s="22" t="s">
        <v>1</v>
      </c>
      <c r="C3" s="193" t="str">
        <f>LEFT(C5,10)</f>
        <v>15.01.11.6</v>
      </c>
      <c r="D3" s="194"/>
    </row>
    <row r="4" spans="2:5" ht="15" thickBot="1">
      <c r="B4" s="23"/>
    </row>
    <row r="5" spans="2:5" ht="15" customHeight="1">
      <c r="B5" s="24" t="s">
        <v>2</v>
      </c>
      <c r="C5" s="203" t="str" cm="1">
        <f t="array" ref="C5">INDEX('1. Index'!$B$8:$E$212,C1,1)</f>
        <v>15.01.11.6.01.490</v>
      </c>
      <c r="D5" s="204"/>
      <c r="E5" s="195" t="s">
        <v>3</v>
      </c>
    </row>
    <row r="6" spans="2:5" ht="15" customHeight="1" thickBot="1">
      <c r="B6" s="25" t="s">
        <v>4</v>
      </c>
      <c r="C6" s="205" t="str" cm="1">
        <f t="array" ref="C6">INDEX('1. Index'!$B$8:$E$212,C1,2)</f>
        <v>Plate setting machine - Unspecified</v>
      </c>
      <c r="D6" s="206"/>
      <c r="E6" s="196"/>
    </row>
    <row r="7" spans="2:5" ht="16.5" customHeight="1" thickBot="1">
      <c r="B7" s="26"/>
      <c r="C7" s="197" t="s">
        <v>24</v>
      </c>
      <c r="D7" s="198"/>
      <c r="E7" s="13" t="s">
        <v>5</v>
      </c>
    </row>
    <row r="8" spans="2:5">
      <c r="B8" s="27" t="s">
        <v>6</v>
      </c>
      <c r="C8" s="199" t="str" cm="1">
        <f t="array" ref="C8">INDEX('1. Index'!$B$8:$E$212,C1,3)</f>
        <v>Unspecified</v>
      </c>
      <c r="D8" s="200"/>
      <c r="E8" s="28"/>
    </row>
    <row r="9" spans="2:5" ht="15" thickBot="1">
      <c r="B9" s="29" t="s">
        <v>7</v>
      </c>
      <c r="C9" s="201" t="str" cm="1">
        <f t="array" ref="C9">INDEX('1. Index'!$B$8:$E$212,C1,4)</f>
        <v>Unspecified</v>
      </c>
      <c r="D9" s="202"/>
      <c r="E9" s="30"/>
    </row>
    <row r="10" spans="2:5" ht="18" customHeight="1" thickBot="1">
      <c r="B10" s="31"/>
      <c r="C10" s="32" t="s">
        <v>8</v>
      </c>
      <c r="D10" s="32" t="s">
        <v>9</v>
      </c>
      <c r="E10" s="13" t="s">
        <v>5</v>
      </c>
    </row>
    <row r="11" spans="2:5" ht="15" customHeight="1">
      <c r="B11" s="33" t="s">
        <v>470</v>
      </c>
      <c r="C11" s="66" t="s">
        <v>838</v>
      </c>
      <c r="D11" s="67" t="s">
        <v>3099</v>
      </c>
      <c r="E11" s="35"/>
    </row>
    <row r="12" spans="2:5" ht="15" customHeight="1">
      <c r="B12" s="36" t="s">
        <v>448</v>
      </c>
      <c r="C12" s="37" t="s">
        <v>3100</v>
      </c>
      <c r="D12" s="38" t="s">
        <v>3101</v>
      </c>
      <c r="E12" s="39"/>
    </row>
    <row r="13" spans="2:5" ht="15" customHeight="1">
      <c r="B13" s="36" t="s">
        <v>2936</v>
      </c>
      <c r="C13" s="37" t="s">
        <v>216</v>
      </c>
      <c r="D13" s="38" t="s">
        <v>1882</v>
      </c>
      <c r="E13" s="39"/>
    </row>
    <row r="14" spans="2:5" ht="15" customHeight="1">
      <c r="B14" s="36" t="s">
        <v>441</v>
      </c>
      <c r="C14" s="37" t="s">
        <v>3102</v>
      </c>
      <c r="D14" s="38" t="s">
        <v>3103</v>
      </c>
      <c r="E14" s="39"/>
    </row>
    <row r="15" spans="2:5" ht="15" customHeight="1">
      <c r="B15" s="36" t="s">
        <v>355</v>
      </c>
      <c r="C15" s="37" t="s">
        <v>3104</v>
      </c>
      <c r="D15" s="38" t="s">
        <v>3105</v>
      </c>
      <c r="E15" s="39"/>
    </row>
    <row r="16" spans="2:5" ht="15" customHeight="1">
      <c r="B16" s="36" t="s">
        <v>523</v>
      </c>
      <c r="C16" s="37" t="s">
        <v>216</v>
      </c>
      <c r="D16" s="38" t="s">
        <v>1882</v>
      </c>
      <c r="E16" s="39"/>
    </row>
    <row r="17" spans="2:5" ht="15" customHeight="1">
      <c r="B17" s="36" t="s">
        <v>532</v>
      </c>
      <c r="C17" s="37" t="s">
        <v>3106</v>
      </c>
      <c r="D17" s="38" t="s">
        <v>3107</v>
      </c>
      <c r="E17" s="39"/>
    </row>
    <row r="18" spans="2:5" ht="15" customHeight="1">
      <c r="B18" s="36" t="s">
        <v>537</v>
      </c>
      <c r="C18" s="37" t="s">
        <v>3108</v>
      </c>
      <c r="D18" s="38" t="s">
        <v>3109</v>
      </c>
      <c r="E18" s="39"/>
    </row>
    <row r="19" spans="2:5" ht="15" customHeight="1">
      <c r="B19" s="36"/>
      <c r="C19" s="37"/>
      <c r="D19" s="38"/>
      <c r="E19" s="39"/>
    </row>
    <row r="20" spans="2:5" ht="15" customHeight="1">
      <c r="B20" s="36"/>
      <c r="C20" s="37"/>
      <c r="D20" s="38"/>
      <c r="E20" s="39"/>
    </row>
    <row r="21" spans="2:5" ht="15" customHeight="1">
      <c r="B21" s="36"/>
      <c r="C21" s="37"/>
      <c r="D21" s="38"/>
      <c r="E21" s="39"/>
    </row>
    <row r="22" spans="2:5" ht="15" customHeight="1">
      <c r="B22" s="36"/>
      <c r="C22" s="37"/>
      <c r="D22" s="38"/>
      <c r="E22" s="39"/>
    </row>
    <row r="23" spans="2:5" ht="15" customHeight="1">
      <c r="B23" s="36"/>
      <c r="C23" s="37"/>
      <c r="D23" s="38"/>
      <c r="E23" s="39"/>
    </row>
    <row r="24" spans="2:5" ht="15" customHeight="1">
      <c r="B24" s="36"/>
      <c r="C24" s="37"/>
      <c r="D24" s="38"/>
      <c r="E24" s="39"/>
    </row>
    <row r="25" spans="2:5" ht="15" customHeight="1">
      <c r="B25" s="36"/>
      <c r="C25" s="37"/>
      <c r="D25" s="38"/>
      <c r="E25" s="39"/>
    </row>
    <row r="26" spans="2:5" ht="15" customHeight="1">
      <c r="B26" s="36"/>
      <c r="C26" s="37"/>
      <c r="D26" s="38"/>
      <c r="E26" s="39"/>
    </row>
    <row r="27" spans="2:5" ht="15" customHeight="1">
      <c r="B27" s="36"/>
      <c r="C27" s="37"/>
      <c r="D27" s="38"/>
      <c r="E27" s="39"/>
    </row>
    <row r="28" spans="2:5" ht="15" customHeight="1">
      <c r="B28" s="36"/>
      <c r="C28" s="37"/>
      <c r="D28" s="38"/>
      <c r="E28" s="39"/>
    </row>
    <row r="29" spans="2:5" ht="15" customHeight="1">
      <c r="B29" s="36"/>
      <c r="C29" s="37"/>
      <c r="D29" s="38"/>
      <c r="E29" s="39"/>
    </row>
    <row r="30" spans="2:5" ht="15" customHeight="1">
      <c r="B30" s="36"/>
      <c r="C30" s="37"/>
      <c r="D30" s="38"/>
      <c r="E30" s="39"/>
    </row>
    <row r="31" spans="2:5" ht="15" customHeight="1">
      <c r="B31" s="36"/>
      <c r="C31" s="37"/>
      <c r="D31" s="38"/>
      <c r="E31" s="39"/>
    </row>
    <row r="32" spans="2:5" ht="15" customHeight="1">
      <c r="B32" s="36"/>
      <c r="C32" s="37"/>
      <c r="D32" s="38"/>
      <c r="E32" s="39"/>
    </row>
    <row r="33" spans="2:5" ht="15" customHeight="1">
      <c r="B33" s="36"/>
      <c r="C33" s="37"/>
      <c r="D33" s="38"/>
      <c r="E33" s="39"/>
    </row>
    <row r="34" spans="2:5" ht="15" customHeight="1">
      <c r="B34" s="36"/>
      <c r="C34" s="37"/>
      <c r="D34" s="38"/>
      <c r="E34" s="39"/>
    </row>
    <row r="35" spans="2:5" ht="15" customHeight="1">
      <c r="B35" s="36" t="s">
        <v>10</v>
      </c>
      <c r="C35" s="37" t="s">
        <v>60</v>
      </c>
      <c r="D35" s="38" t="s">
        <v>60</v>
      </c>
      <c r="E35" s="39"/>
    </row>
    <row r="36" spans="2:5" ht="15" customHeight="1" thickBot="1">
      <c r="B36" s="36" t="s">
        <v>11</v>
      </c>
      <c r="C36" s="37" t="s">
        <v>61</v>
      </c>
      <c r="D36" s="41" t="s">
        <v>61</v>
      </c>
      <c r="E36" s="80"/>
    </row>
    <row r="37" spans="2:5" ht="16.5" customHeight="1" thickBot="1">
      <c r="B37" s="197" t="s">
        <v>12</v>
      </c>
      <c r="C37" s="207"/>
      <c r="D37" s="198"/>
      <c r="E37" s="13" t="s">
        <v>5</v>
      </c>
    </row>
    <row r="38" spans="2:5" ht="15" customHeight="1">
      <c r="B38" s="208" t="s">
        <v>13</v>
      </c>
      <c r="C38" s="209"/>
      <c r="D38" s="210"/>
      <c r="E38" s="35"/>
    </row>
    <row r="39" spans="2:5" ht="15" customHeight="1">
      <c r="B39" s="180" t="s">
        <v>141</v>
      </c>
      <c r="C39" s="181"/>
      <c r="D39" s="182"/>
      <c r="E39" s="39"/>
    </row>
    <row r="40" spans="2:5" ht="15" customHeight="1">
      <c r="B40" s="180" t="s">
        <v>14</v>
      </c>
      <c r="C40" s="181"/>
      <c r="D40" s="182"/>
      <c r="E40" s="42"/>
    </row>
    <row r="41" spans="2:5" ht="15" customHeight="1">
      <c r="B41" s="180" t="s">
        <v>15</v>
      </c>
      <c r="C41" s="181"/>
      <c r="D41" s="182"/>
      <c r="E41" s="42"/>
    </row>
    <row r="42" spans="2:5" ht="15" customHeight="1">
      <c r="B42" s="188" t="s">
        <v>221</v>
      </c>
      <c r="C42" s="189"/>
      <c r="D42" s="190"/>
      <c r="E42" s="42"/>
    </row>
    <row r="43" spans="2:5" ht="15" customHeight="1">
      <c r="B43" s="219" t="s">
        <v>208</v>
      </c>
      <c r="C43" s="220"/>
      <c r="D43" s="221"/>
      <c r="E43" s="43"/>
    </row>
    <row r="44" spans="2:5" ht="15" customHeight="1" thickBot="1">
      <c r="B44" s="213" t="s">
        <v>206</v>
      </c>
      <c r="C44" s="214"/>
      <c r="D44" s="215"/>
      <c r="E44" s="44"/>
    </row>
    <row r="45" spans="2:5" ht="15" customHeight="1" thickBot="1">
      <c r="B45" s="216" t="s">
        <v>207</v>
      </c>
      <c r="C45" s="217"/>
      <c r="D45" s="218"/>
      <c r="E45" s="45">
        <f>(E38+E40+E41+E42+E44)-(E43*E38)</f>
        <v>0</v>
      </c>
    </row>
    <row r="46" spans="2:5" ht="21" customHeight="1" thickBot="1">
      <c r="B46" s="222" t="s">
        <v>209</v>
      </c>
      <c r="C46" s="223"/>
      <c r="D46" s="223"/>
      <c r="E46" s="18" t="s">
        <v>17</v>
      </c>
    </row>
    <row r="47" spans="2:5" s="48" customFormat="1" ht="15" thickBot="1">
      <c r="B47" s="186"/>
      <c r="C47" s="187"/>
      <c r="D47" s="187"/>
      <c r="E47" s="47"/>
    </row>
    <row r="48" spans="2:5" ht="21.6" thickBot="1">
      <c r="B48" s="176" t="s">
        <v>1305</v>
      </c>
      <c r="C48" s="177"/>
      <c r="D48" s="177"/>
      <c r="E48" s="13" t="s">
        <v>1305</v>
      </c>
    </row>
    <row r="49" spans="2:5" ht="15" customHeight="1" thickBot="1">
      <c r="B49" s="178" t="s">
        <v>18</v>
      </c>
      <c r="C49" s="179"/>
      <c r="D49" s="179"/>
      <c r="E49" s="46"/>
    </row>
    <row r="50" spans="2:5">
      <c r="B50" s="212"/>
      <c r="C50" s="212"/>
      <c r="D50" s="212"/>
    </row>
    <row r="51" spans="2:5">
      <c r="B51" s="212"/>
      <c r="C51" s="212"/>
      <c r="D51" s="212"/>
    </row>
  </sheetData>
  <sheetProtection algorithmName="SHA-512" hashValue="BY+x64k2EJhWWuKUvAOO2LX0FYeTMAQfPnek4mE9LAeSwo/g5LW6Jk12jn3VPoYvBuT6Aon7vP30IK+Gb07XiA==" saltValue="Cm826UjbdVu5+GjfYgu9GA==" spinCount="100000" sheet="1" objects="1" scenarios="1"/>
  <mergeCells count="23">
    <mergeCell ref="C9:D9"/>
    <mergeCell ref="C2:D2"/>
    <mergeCell ref="C3:D3"/>
    <mergeCell ref="E5:E6"/>
    <mergeCell ref="C7:D7"/>
    <mergeCell ref="C8:D8"/>
    <mergeCell ref="C5:D5"/>
    <mergeCell ref="C6:D6"/>
    <mergeCell ref="B43:D43"/>
    <mergeCell ref="B48:D48"/>
    <mergeCell ref="B49:D49"/>
    <mergeCell ref="B37:D37"/>
    <mergeCell ref="B38:D38"/>
    <mergeCell ref="B39:D39"/>
    <mergeCell ref="B40:D40"/>
    <mergeCell ref="B41:D41"/>
    <mergeCell ref="B42:D42"/>
    <mergeCell ref="B46:D46"/>
    <mergeCell ref="B50:D50"/>
    <mergeCell ref="B51:D51"/>
    <mergeCell ref="B44:D44"/>
    <mergeCell ref="B45:D45"/>
    <mergeCell ref="B47:D47"/>
  </mergeCells>
  <hyperlinks>
    <hyperlink ref="B1" location="'1. Index'!A1" display="Go To Index" xr:uid="{FC17CAB2-BAAB-44DD-9B0E-9DACE8832B9E}"/>
    <hyperlink ref="E1" location="'4. Database'!A1" display="Go To Database" xr:uid="{C5315A03-24B4-4A85-A853-B3E19C10ED94}"/>
  </hyperlinks>
  <pageMargins left="0.7" right="0.7" top="0.75" bottom="0.75" header="0.3" footer="0.3"/>
  <pageSetup scale="77" orientation="landscape" r:id="rId1"/>
  <headerFooter>
    <oddFooter>&amp;R_x000D_&amp;1#&amp;"Calibri"&amp;10&amp;K000000 Confidential</oddFooter>
  </headerFooter>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B00-000000000000}">
  <sheetPr codeName="Sheet57">
    <pageSetUpPr fitToPage="1"/>
  </sheetPr>
  <dimension ref="B1:E51"/>
  <sheetViews>
    <sheetView zoomScale="70" zoomScaleNormal="70" workbookViewId="0">
      <selection activeCell="A48" sqref="A48:XFD49"/>
    </sheetView>
  </sheetViews>
  <sheetFormatPr defaultColWidth="9.21875" defaultRowHeight="14.4"/>
  <cols>
    <col min="1" max="1" width="2.77734375" style="20" customWidth="1"/>
    <col min="2" max="4" width="40.5546875" style="20" customWidth="1"/>
    <col min="5" max="5" width="54.21875" style="20" customWidth="1"/>
    <col min="6" max="16384" width="9.21875" style="20"/>
  </cols>
  <sheetData>
    <row r="1" spans="2:5" ht="15" thickBot="1">
      <c r="B1" s="19" t="s">
        <v>152</v>
      </c>
      <c r="C1" s="20">
        <v>153</v>
      </c>
      <c r="E1" s="11" t="s">
        <v>1275</v>
      </c>
    </row>
    <row r="2" spans="2:5">
      <c r="B2" s="21" t="s">
        <v>0</v>
      </c>
      <c r="C2" s="194" t="str">
        <f>VLOOKUP(C3,'1. Index'!$B$7:$C$212,2,0)</f>
        <v>Special purpose machinery</v>
      </c>
      <c r="D2" s="194"/>
    </row>
    <row r="3" spans="2:5" ht="15" thickBot="1">
      <c r="B3" s="22" t="s">
        <v>1</v>
      </c>
      <c r="C3" s="193" t="str">
        <f>LEFT(C5,10)</f>
        <v>15.01.11.6</v>
      </c>
      <c r="D3" s="194"/>
    </row>
    <row r="4" spans="2:5" ht="15" thickBot="1">
      <c r="B4" s="23"/>
    </row>
    <row r="5" spans="2:5" ht="15" customHeight="1">
      <c r="B5" s="24" t="s">
        <v>2</v>
      </c>
      <c r="C5" s="203" t="str" cm="1">
        <f t="array" ref="C5">INDEX('1. Index'!$B$8:$E$212,C1,1)</f>
        <v>15.01.11.6.01.500</v>
      </c>
      <c r="D5" s="204"/>
      <c r="E5" s="195" t="s">
        <v>3</v>
      </c>
    </row>
    <row r="6" spans="2:5" ht="15" customHeight="1" thickBot="1">
      <c r="B6" s="25" t="s">
        <v>4</v>
      </c>
      <c r="C6" s="205" t="str" cm="1">
        <f t="array" ref="C6">INDEX('1. Index'!$B$8:$E$212,C1,2)</f>
        <v>Plate setting machine - Heidelberg Graphic Equipment (Germany) - Suprasetter A75</v>
      </c>
      <c r="D6" s="206"/>
      <c r="E6" s="196"/>
    </row>
    <row r="7" spans="2:5" ht="16.5" customHeight="1" thickBot="1">
      <c r="B7" s="26"/>
      <c r="C7" s="197" t="s">
        <v>24</v>
      </c>
      <c r="D7" s="198"/>
      <c r="E7" s="13" t="s">
        <v>5</v>
      </c>
    </row>
    <row r="8" spans="2:5">
      <c r="B8" s="27" t="s">
        <v>6</v>
      </c>
      <c r="C8" s="199" t="str" cm="1">
        <f t="array" ref="C8">INDEX('1. Index'!$B$8:$E$212,C1,3)</f>
        <v>Heidelberg Graphic Equipment (Germany)</v>
      </c>
      <c r="D8" s="200"/>
      <c r="E8" s="28"/>
    </row>
    <row r="9" spans="2:5" ht="15" thickBot="1">
      <c r="B9" s="29" t="s">
        <v>7</v>
      </c>
      <c r="C9" s="201" t="str" cm="1">
        <f t="array" ref="C9">INDEX('1. Index'!$B$8:$E$212,C1,4)</f>
        <v>Suprasetter A75</v>
      </c>
      <c r="D9" s="202"/>
      <c r="E9" s="30"/>
    </row>
    <row r="10" spans="2:5" ht="18" customHeight="1" thickBot="1">
      <c r="B10" s="31"/>
      <c r="C10" s="32" t="s">
        <v>8</v>
      </c>
      <c r="D10" s="32" t="s">
        <v>9</v>
      </c>
      <c r="E10" s="13" t="s">
        <v>5</v>
      </c>
    </row>
    <row r="11" spans="2:5" ht="15" customHeight="1">
      <c r="B11" s="33" t="s">
        <v>470</v>
      </c>
      <c r="C11" s="66" t="s">
        <v>838</v>
      </c>
      <c r="D11" s="67" t="s">
        <v>3099</v>
      </c>
      <c r="E11" s="35"/>
    </row>
    <row r="12" spans="2:5" ht="15" customHeight="1">
      <c r="B12" s="36" t="s">
        <v>448</v>
      </c>
      <c r="C12" s="37" t="s">
        <v>3100</v>
      </c>
      <c r="D12" s="38" t="s">
        <v>3101</v>
      </c>
      <c r="E12" s="39"/>
    </row>
    <row r="13" spans="2:5" ht="15" customHeight="1">
      <c r="B13" s="36" t="s">
        <v>2936</v>
      </c>
      <c r="C13" s="37" t="s">
        <v>216</v>
      </c>
      <c r="D13" s="38" t="s">
        <v>1882</v>
      </c>
      <c r="E13" s="39"/>
    </row>
    <row r="14" spans="2:5" ht="15" customHeight="1">
      <c r="B14" s="36" t="s">
        <v>441</v>
      </c>
      <c r="C14" s="37" t="s">
        <v>3102</v>
      </c>
      <c r="D14" s="38" t="s">
        <v>3103</v>
      </c>
      <c r="E14" s="39"/>
    </row>
    <row r="15" spans="2:5" ht="15" customHeight="1">
      <c r="B15" s="36" t="s">
        <v>355</v>
      </c>
      <c r="C15" s="37" t="s">
        <v>3104</v>
      </c>
      <c r="D15" s="38" t="s">
        <v>3105</v>
      </c>
      <c r="E15" s="39"/>
    </row>
    <row r="16" spans="2:5" ht="15" customHeight="1">
      <c r="B16" s="36" t="s">
        <v>523</v>
      </c>
      <c r="C16" s="37" t="s">
        <v>216</v>
      </c>
      <c r="D16" s="38" t="s">
        <v>1882</v>
      </c>
      <c r="E16" s="39"/>
    </row>
    <row r="17" spans="2:5" ht="15" customHeight="1">
      <c r="B17" s="36" t="s">
        <v>532</v>
      </c>
      <c r="C17" s="37" t="s">
        <v>3106</v>
      </c>
      <c r="D17" s="38" t="s">
        <v>3107</v>
      </c>
      <c r="E17" s="39"/>
    </row>
    <row r="18" spans="2:5" ht="15" customHeight="1">
      <c r="B18" s="36" t="s">
        <v>537</v>
      </c>
      <c r="C18" s="37" t="s">
        <v>3108</v>
      </c>
      <c r="D18" s="38" t="s">
        <v>3109</v>
      </c>
      <c r="E18" s="39"/>
    </row>
    <row r="19" spans="2:5" ht="15" customHeight="1">
      <c r="B19" s="36"/>
      <c r="C19" s="37"/>
      <c r="D19" s="38"/>
      <c r="E19" s="39"/>
    </row>
    <row r="20" spans="2:5" ht="15" customHeight="1">
      <c r="B20" s="36"/>
      <c r="C20" s="37"/>
      <c r="D20" s="38"/>
      <c r="E20" s="39"/>
    </row>
    <row r="21" spans="2:5" ht="15" customHeight="1">
      <c r="B21" s="36"/>
      <c r="C21" s="37"/>
      <c r="D21" s="38"/>
      <c r="E21" s="39"/>
    </row>
    <row r="22" spans="2:5" ht="15" customHeight="1">
      <c r="B22" s="36"/>
      <c r="C22" s="37"/>
      <c r="D22" s="38"/>
      <c r="E22" s="39"/>
    </row>
    <row r="23" spans="2:5" ht="15" customHeight="1">
      <c r="B23" s="36"/>
      <c r="C23" s="37"/>
      <c r="D23" s="38"/>
      <c r="E23" s="39"/>
    </row>
    <row r="24" spans="2:5" ht="15" customHeight="1">
      <c r="B24" s="36"/>
      <c r="C24" s="37"/>
      <c r="D24" s="38"/>
      <c r="E24" s="39"/>
    </row>
    <row r="25" spans="2:5" ht="15" customHeight="1">
      <c r="B25" s="36"/>
      <c r="C25" s="37"/>
      <c r="D25" s="38"/>
      <c r="E25" s="39"/>
    </row>
    <row r="26" spans="2:5" ht="15" customHeight="1">
      <c r="B26" s="36"/>
      <c r="C26" s="37"/>
      <c r="D26" s="38"/>
      <c r="E26" s="39"/>
    </row>
    <row r="27" spans="2:5" ht="15" customHeight="1">
      <c r="B27" s="36"/>
      <c r="C27" s="37"/>
      <c r="D27" s="38"/>
      <c r="E27" s="39"/>
    </row>
    <row r="28" spans="2:5" ht="15" customHeight="1">
      <c r="B28" s="36"/>
      <c r="C28" s="37"/>
      <c r="D28" s="38"/>
      <c r="E28" s="39"/>
    </row>
    <row r="29" spans="2:5" ht="15" customHeight="1">
      <c r="B29" s="36"/>
      <c r="C29" s="37"/>
      <c r="D29" s="38"/>
      <c r="E29" s="39"/>
    </row>
    <row r="30" spans="2:5" ht="15" customHeight="1">
      <c r="B30" s="36"/>
      <c r="C30" s="37"/>
      <c r="D30" s="38"/>
      <c r="E30" s="39"/>
    </row>
    <row r="31" spans="2:5" ht="15" customHeight="1">
      <c r="B31" s="36"/>
      <c r="C31" s="37"/>
      <c r="D31" s="38"/>
      <c r="E31" s="39"/>
    </row>
    <row r="32" spans="2:5" ht="15" customHeight="1">
      <c r="B32" s="36"/>
      <c r="C32" s="37"/>
      <c r="D32" s="38"/>
      <c r="E32" s="39"/>
    </row>
    <row r="33" spans="2:5" ht="15" customHeight="1">
      <c r="B33" s="36"/>
      <c r="C33" s="37"/>
      <c r="D33" s="38"/>
      <c r="E33" s="39"/>
    </row>
    <row r="34" spans="2:5" ht="15" customHeight="1">
      <c r="B34" s="36" t="s">
        <v>279</v>
      </c>
      <c r="C34" s="37" t="s">
        <v>3110</v>
      </c>
      <c r="D34" s="38" t="s">
        <v>1528</v>
      </c>
      <c r="E34" s="39"/>
    </row>
    <row r="35" spans="2:5" ht="15" customHeight="1">
      <c r="B35" s="36" t="s">
        <v>10</v>
      </c>
      <c r="C35" s="37" t="s">
        <v>60</v>
      </c>
      <c r="D35" s="38" t="s">
        <v>60</v>
      </c>
      <c r="E35" s="39"/>
    </row>
    <row r="36" spans="2:5" ht="15" customHeight="1" thickBot="1">
      <c r="B36" s="36" t="s">
        <v>11</v>
      </c>
      <c r="C36" s="37" t="s">
        <v>61</v>
      </c>
      <c r="D36" s="41" t="s">
        <v>61</v>
      </c>
      <c r="E36" s="80"/>
    </row>
    <row r="37" spans="2:5" ht="16.5" customHeight="1" thickBot="1">
      <c r="B37" s="197" t="s">
        <v>12</v>
      </c>
      <c r="C37" s="207"/>
      <c r="D37" s="198"/>
      <c r="E37" s="13" t="s">
        <v>5</v>
      </c>
    </row>
    <row r="38" spans="2:5" ht="15" customHeight="1">
      <c r="B38" s="208" t="s">
        <v>13</v>
      </c>
      <c r="C38" s="209"/>
      <c r="D38" s="210"/>
      <c r="E38" s="35"/>
    </row>
    <row r="39" spans="2:5" ht="15" customHeight="1">
      <c r="B39" s="180" t="s">
        <v>141</v>
      </c>
      <c r="C39" s="181"/>
      <c r="D39" s="182"/>
      <c r="E39" s="39"/>
    </row>
    <row r="40" spans="2:5" ht="15" customHeight="1">
      <c r="B40" s="180" t="s">
        <v>14</v>
      </c>
      <c r="C40" s="181"/>
      <c r="D40" s="182"/>
      <c r="E40" s="42"/>
    </row>
    <row r="41" spans="2:5" ht="15" customHeight="1">
      <c r="B41" s="180" t="s">
        <v>15</v>
      </c>
      <c r="C41" s="181"/>
      <c r="D41" s="182"/>
      <c r="E41" s="42"/>
    </row>
    <row r="42" spans="2:5" ht="15" customHeight="1">
      <c r="B42" s="188" t="s">
        <v>221</v>
      </c>
      <c r="C42" s="189"/>
      <c r="D42" s="190"/>
      <c r="E42" s="42"/>
    </row>
    <row r="43" spans="2:5" ht="15" customHeight="1">
      <c r="B43" s="219" t="s">
        <v>208</v>
      </c>
      <c r="C43" s="220"/>
      <c r="D43" s="221"/>
      <c r="E43" s="43"/>
    </row>
    <row r="44" spans="2:5" ht="15" customHeight="1" thickBot="1">
      <c r="B44" s="213" t="s">
        <v>206</v>
      </c>
      <c r="C44" s="214"/>
      <c r="D44" s="215"/>
      <c r="E44" s="44"/>
    </row>
    <row r="45" spans="2:5" ht="15" customHeight="1" thickBot="1">
      <c r="B45" s="216" t="s">
        <v>207</v>
      </c>
      <c r="C45" s="217"/>
      <c r="D45" s="218"/>
      <c r="E45" s="45">
        <f>(E38+E40+E41+E42+E44)-(E43*E38)</f>
        <v>0</v>
      </c>
    </row>
    <row r="46" spans="2:5" ht="21" customHeight="1" thickBot="1">
      <c r="B46" s="222" t="s">
        <v>209</v>
      </c>
      <c r="C46" s="223"/>
      <c r="D46" s="223"/>
      <c r="E46" s="18" t="s">
        <v>17</v>
      </c>
    </row>
    <row r="47" spans="2:5" s="48" customFormat="1" ht="15" thickBot="1">
      <c r="B47" s="186"/>
      <c r="C47" s="187"/>
      <c r="D47" s="187"/>
      <c r="E47" s="47"/>
    </row>
    <row r="48" spans="2:5" ht="21.6" thickBot="1">
      <c r="B48" s="176" t="s">
        <v>1305</v>
      </c>
      <c r="C48" s="177"/>
      <c r="D48" s="177"/>
      <c r="E48" s="13" t="s">
        <v>1305</v>
      </c>
    </row>
    <row r="49" spans="2:5" ht="15" customHeight="1" thickBot="1">
      <c r="B49" s="178" t="s">
        <v>18</v>
      </c>
      <c r="C49" s="179"/>
      <c r="D49" s="179"/>
      <c r="E49" s="46"/>
    </row>
    <row r="50" spans="2:5">
      <c r="B50" s="212"/>
      <c r="C50" s="212"/>
      <c r="D50" s="212"/>
    </row>
    <row r="51" spans="2:5">
      <c r="B51" s="212"/>
      <c r="C51" s="212"/>
      <c r="D51" s="212"/>
    </row>
  </sheetData>
  <sheetProtection algorithmName="SHA-512" hashValue="xfAlF3ZT5DEHX0RKNQtxYfDgtCfgY10JQYli1HSLvC6186Tk/AvZJvgV4EKPhw6coJgBTtU+qnSf0oCeJm5raw==" saltValue="TU0y5IFQaQRlGDDgLDcoiw==" spinCount="100000" sheet="1" objects="1" scenarios="1"/>
  <mergeCells count="23">
    <mergeCell ref="C9:D9"/>
    <mergeCell ref="C2:D2"/>
    <mergeCell ref="C3:D3"/>
    <mergeCell ref="E5:E6"/>
    <mergeCell ref="C7:D7"/>
    <mergeCell ref="C8:D8"/>
    <mergeCell ref="C5:D5"/>
    <mergeCell ref="C6:D6"/>
    <mergeCell ref="B43:D43"/>
    <mergeCell ref="B48:D48"/>
    <mergeCell ref="B49:D49"/>
    <mergeCell ref="B37:D37"/>
    <mergeCell ref="B38:D38"/>
    <mergeCell ref="B39:D39"/>
    <mergeCell ref="B40:D40"/>
    <mergeCell ref="B41:D41"/>
    <mergeCell ref="B42:D42"/>
    <mergeCell ref="B46:D46"/>
    <mergeCell ref="B50:D50"/>
    <mergeCell ref="B51:D51"/>
    <mergeCell ref="B44:D44"/>
    <mergeCell ref="B45:D45"/>
    <mergeCell ref="B47:D47"/>
  </mergeCells>
  <hyperlinks>
    <hyperlink ref="B1" location="'1. Index'!A1" display="Go To Index" xr:uid="{5B006669-2A21-4449-AB6C-CF5A7227777E}"/>
    <hyperlink ref="E1" location="'4. Database'!A1" display="Go To Database" xr:uid="{04B4855A-5522-40B7-96A4-2789992721F2}"/>
  </hyperlinks>
  <pageMargins left="0.7" right="0.7" top="0.75" bottom="0.75" header="0.3" footer="0.3"/>
  <pageSetup scale="77" orientation="landscape" r:id="rId1"/>
  <headerFooter>
    <oddFooter>&amp;R_x000D_&amp;1#&amp;"Calibri"&amp;10&amp;K000000 Confidential</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1">
    <pageSetUpPr fitToPage="1"/>
  </sheetPr>
  <dimension ref="B1:E51"/>
  <sheetViews>
    <sheetView zoomScale="70" zoomScaleNormal="70" workbookViewId="0">
      <selection activeCell="A48" sqref="A48:XFD49"/>
    </sheetView>
  </sheetViews>
  <sheetFormatPr defaultColWidth="9.21875" defaultRowHeight="14.4"/>
  <cols>
    <col min="1" max="1" width="2.77734375" style="20" customWidth="1"/>
    <col min="2" max="4" width="40.5546875" style="20" customWidth="1"/>
    <col min="5" max="5" width="54.21875" style="20" customWidth="1"/>
    <col min="6" max="16384" width="9.21875" style="20"/>
  </cols>
  <sheetData>
    <row r="1" spans="2:5" ht="15" thickBot="1">
      <c r="B1" s="19" t="s">
        <v>152</v>
      </c>
      <c r="C1" s="20">
        <v>11</v>
      </c>
      <c r="E1" s="11" t="s">
        <v>1275</v>
      </c>
    </row>
    <row r="2" spans="2:5">
      <c r="B2" s="21" t="s">
        <v>0</v>
      </c>
      <c r="C2" s="194" t="str">
        <f>VLOOKUP(C3,'1. Index'!$B$7:$C$212,2,0)</f>
        <v>Fabricated metal products, except machinery and equipment</v>
      </c>
      <c r="D2" s="194"/>
    </row>
    <row r="3" spans="2:5" ht="15" thickBot="1">
      <c r="B3" s="22" t="s">
        <v>1</v>
      </c>
      <c r="C3" s="193" t="str">
        <f>LEFT(C5,10)</f>
        <v>15.01.11.1</v>
      </c>
      <c r="D3" s="194"/>
    </row>
    <row r="4" spans="2:5" ht="15" thickBot="1">
      <c r="B4" s="23"/>
    </row>
    <row r="5" spans="2:5" ht="15" customHeight="1">
      <c r="B5" s="24" t="s">
        <v>2</v>
      </c>
      <c r="C5" s="203" t="str" cm="1">
        <f t="array" ref="C5">INDEX('1. Index'!$B$8:$E$212,C1,1)</f>
        <v>15.01.11.1.01.120</v>
      </c>
      <c r="D5" s="204"/>
      <c r="E5" s="195" t="s">
        <v>3</v>
      </c>
    </row>
    <row r="6" spans="2:5" ht="15" customHeight="1" thickBot="1">
      <c r="B6" s="25" t="s">
        <v>4</v>
      </c>
      <c r="C6" s="205" t="str" cm="1">
        <f t="array" ref="C6">INDEX('1. Index'!$B$8:$E$212,C1,2)</f>
        <v>Hacksaw - Unspecified</v>
      </c>
      <c r="D6" s="206"/>
      <c r="E6" s="196"/>
    </row>
    <row r="7" spans="2:5" ht="16.5" customHeight="1" thickBot="1">
      <c r="B7" s="26"/>
      <c r="C7" s="197" t="s">
        <v>24</v>
      </c>
      <c r="D7" s="198"/>
      <c r="E7" s="13" t="s">
        <v>5</v>
      </c>
    </row>
    <row r="8" spans="2:5">
      <c r="B8" s="27" t="s">
        <v>6</v>
      </c>
      <c r="C8" s="199" t="str" cm="1">
        <f t="array" ref="C8">INDEX('1. Index'!$B$8:$E$212,C1,3)</f>
        <v>Unspecified</v>
      </c>
      <c r="D8" s="200"/>
      <c r="E8" s="28"/>
    </row>
    <row r="9" spans="2:5" ht="15" thickBot="1">
      <c r="B9" s="29" t="s">
        <v>7</v>
      </c>
      <c r="C9" s="201" t="str" cm="1">
        <f t="array" ref="C9">INDEX('1. Index'!$B$8:$E$212,C1,4)</f>
        <v>Unspecified</v>
      </c>
      <c r="D9" s="202"/>
      <c r="E9" s="30"/>
    </row>
    <row r="10" spans="2:5" ht="18" customHeight="1" thickBot="1">
      <c r="B10" s="31"/>
      <c r="C10" s="32" t="s">
        <v>8</v>
      </c>
      <c r="D10" s="32" t="s">
        <v>9</v>
      </c>
      <c r="E10" s="13" t="s">
        <v>5</v>
      </c>
    </row>
    <row r="11" spans="2:5" ht="15" customHeight="1">
      <c r="B11" s="33" t="s">
        <v>1346</v>
      </c>
      <c r="C11" s="66" t="s">
        <v>2008</v>
      </c>
      <c r="D11" s="67" t="s">
        <v>2009</v>
      </c>
      <c r="E11" s="35"/>
    </row>
    <row r="12" spans="2:5" ht="15" customHeight="1">
      <c r="B12" s="36" t="s">
        <v>1347</v>
      </c>
      <c r="C12" s="55" t="s">
        <v>1438</v>
      </c>
      <c r="D12" s="56" t="s">
        <v>2010</v>
      </c>
      <c r="E12" s="39"/>
    </row>
    <row r="13" spans="2:5" ht="15" customHeight="1">
      <c r="B13" s="36" t="s">
        <v>1348</v>
      </c>
      <c r="C13" s="55" t="s">
        <v>2011</v>
      </c>
      <c r="D13" s="38" t="s">
        <v>2012</v>
      </c>
      <c r="E13" s="39"/>
    </row>
    <row r="14" spans="2:5" ht="15" customHeight="1">
      <c r="B14" s="36" t="s">
        <v>1349</v>
      </c>
      <c r="C14" s="55" t="s">
        <v>1439</v>
      </c>
      <c r="D14" s="56" t="s">
        <v>2013</v>
      </c>
      <c r="E14" s="39"/>
    </row>
    <row r="15" spans="2:5" ht="15" customHeight="1">
      <c r="B15" s="36" t="s">
        <v>1350</v>
      </c>
      <c r="C15" s="55" t="s">
        <v>2011</v>
      </c>
      <c r="D15" s="56" t="s">
        <v>2012</v>
      </c>
      <c r="E15" s="39"/>
    </row>
    <row r="16" spans="2:5" ht="15" customHeight="1">
      <c r="B16" s="36" t="s">
        <v>1351</v>
      </c>
      <c r="C16" s="55" t="s">
        <v>1440</v>
      </c>
      <c r="D16" s="56" t="s">
        <v>2014</v>
      </c>
      <c r="E16" s="39"/>
    </row>
    <row r="17" spans="2:5" ht="15" customHeight="1">
      <c r="B17" s="36" t="s">
        <v>1352</v>
      </c>
      <c r="C17" s="37" t="s">
        <v>2015</v>
      </c>
      <c r="D17" s="56" t="s">
        <v>1998</v>
      </c>
      <c r="E17" s="39"/>
    </row>
    <row r="18" spans="2:5" ht="15" customHeight="1">
      <c r="B18" s="36" t="s">
        <v>1353</v>
      </c>
      <c r="C18" s="37" t="s">
        <v>2016</v>
      </c>
      <c r="D18" s="56" t="s">
        <v>2017</v>
      </c>
      <c r="E18" s="39"/>
    </row>
    <row r="19" spans="2:5" ht="15" customHeight="1">
      <c r="B19" s="36"/>
      <c r="C19" s="37"/>
      <c r="D19" s="56"/>
      <c r="E19" s="39"/>
    </row>
    <row r="20" spans="2:5" ht="15" customHeight="1">
      <c r="B20" s="36"/>
      <c r="C20" s="37"/>
      <c r="D20" s="38"/>
      <c r="E20" s="39"/>
    </row>
    <row r="21" spans="2:5" ht="15" customHeight="1">
      <c r="B21" s="36"/>
      <c r="C21" s="37"/>
      <c r="D21" s="38"/>
      <c r="E21" s="39"/>
    </row>
    <row r="22" spans="2:5" ht="15" customHeight="1">
      <c r="B22" s="36"/>
      <c r="C22" s="37"/>
      <c r="D22" s="38"/>
      <c r="E22" s="39"/>
    </row>
    <row r="23" spans="2:5" ht="15" customHeight="1">
      <c r="B23" s="36"/>
      <c r="C23" s="37"/>
      <c r="D23" s="38"/>
      <c r="E23" s="39"/>
    </row>
    <row r="24" spans="2:5" ht="15" customHeight="1">
      <c r="B24" s="36"/>
      <c r="C24" s="37"/>
      <c r="D24" s="38"/>
      <c r="E24" s="39"/>
    </row>
    <row r="25" spans="2:5" ht="15" customHeight="1">
      <c r="B25" s="36"/>
      <c r="C25" s="37"/>
      <c r="D25" s="38"/>
      <c r="E25" s="39"/>
    </row>
    <row r="26" spans="2:5" ht="15" customHeight="1">
      <c r="B26" s="36"/>
      <c r="C26" s="37"/>
      <c r="D26" s="38"/>
      <c r="E26" s="39"/>
    </row>
    <row r="27" spans="2:5" ht="15" customHeight="1">
      <c r="B27" s="36"/>
      <c r="C27" s="37"/>
      <c r="D27" s="38"/>
      <c r="E27" s="39"/>
    </row>
    <row r="28" spans="2:5" ht="15" customHeight="1">
      <c r="B28" s="36"/>
      <c r="C28" s="37"/>
      <c r="D28" s="38"/>
      <c r="E28" s="39"/>
    </row>
    <row r="29" spans="2:5" ht="15" customHeight="1">
      <c r="B29" s="36"/>
      <c r="C29" s="37"/>
      <c r="D29" s="38"/>
      <c r="E29" s="39"/>
    </row>
    <row r="30" spans="2:5" ht="15" customHeight="1">
      <c r="B30" s="36"/>
      <c r="C30" s="37"/>
      <c r="D30" s="38"/>
      <c r="E30" s="39"/>
    </row>
    <row r="31" spans="2:5" ht="15" customHeight="1">
      <c r="B31" s="36"/>
      <c r="C31" s="37"/>
      <c r="D31" s="38"/>
      <c r="E31" s="39"/>
    </row>
    <row r="32" spans="2:5" ht="15" customHeight="1">
      <c r="B32" s="36"/>
      <c r="C32" s="37"/>
      <c r="D32" s="38"/>
      <c r="E32" s="39"/>
    </row>
    <row r="33" spans="2:5" ht="15" customHeight="1">
      <c r="B33" s="36"/>
      <c r="C33" s="37"/>
      <c r="D33" s="38"/>
      <c r="E33" s="39"/>
    </row>
    <row r="34" spans="2:5" ht="15" customHeight="1">
      <c r="B34" s="36" t="s">
        <v>279</v>
      </c>
      <c r="C34" s="37" t="s">
        <v>1441</v>
      </c>
      <c r="D34" s="38" t="s">
        <v>1442</v>
      </c>
      <c r="E34" s="39"/>
    </row>
    <row r="35" spans="2:5" ht="15" customHeight="1">
      <c r="B35" s="36" t="s">
        <v>10</v>
      </c>
      <c r="C35" s="37" t="s">
        <v>60</v>
      </c>
      <c r="D35" s="38" t="s">
        <v>60</v>
      </c>
      <c r="E35" s="39"/>
    </row>
    <row r="36" spans="2:5" ht="15" customHeight="1" thickBot="1">
      <c r="B36" s="36" t="s">
        <v>11</v>
      </c>
      <c r="C36" s="37" t="s">
        <v>61</v>
      </c>
      <c r="D36" s="41" t="s">
        <v>61</v>
      </c>
      <c r="E36" s="80"/>
    </row>
    <row r="37" spans="2:5" ht="16.5" customHeight="1" thickBot="1">
      <c r="B37" s="197" t="s">
        <v>12</v>
      </c>
      <c r="C37" s="207"/>
      <c r="D37" s="198"/>
      <c r="E37" s="13" t="s">
        <v>5</v>
      </c>
    </row>
    <row r="38" spans="2:5" ht="15" customHeight="1">
      <c r="B38" s="208" t="s">
        <v>13</v>
      </c>
      <c r="C38" s="209"/>
      <c r="D38" s="210"/>
      <c r="E38" s="35"/>
    </row>
    <row r="39" spans="2:5" ht="15" customHeight="1">
      <c r="B39" s="180" t="s">
        <v>141</v>
      </c>
      <c r="C39" s="181"/>
      <c r="D39" s="182"/>
      <c r="E39" s="39"/>
    </row>
    <row r="40" spans="2:5" ht="15" customHeight="1">
      <c r="B40" s="180" t="s">
        <v>14</v>
      </c>
      <c r="C40" s="181"/>
      <c r="D40" s="182"/>
      <c r="E40" s="42"/>
    </row>
    <row r="41" spans="2:5" ht="15" customHeight="1">
      <c r="B41" s="180" t="s">
        <v>15</v>
      </c>
      <c r="C41" s="181"/>
      <c r="D41" s="182"/>
      <c r="E41" s="42"/>
    </row>
    <row r="42" spans="2:5" ht="15" customHeight="1">
      <c r="B42" s="188" t="s">
        <v>221</v>
      </c>
      <c r="C42" s="189"/>
      <c r="D42" s="190"/>
      <c r="E42" s="42"/>
    </row>
    <row r="43" spans="2:5" ht="15" customHeight="1">
      <c r="B43" s="219" t="s">
        <v>208</v>
      </c>
      <c r="C43" s="220"/>
      <c r="D43" s="221"/>
      <c r="E43" s="43"/>
    </row>
    <row r="44" spans="2:5" ht="15" customHeight="1" thickBot="1">
      <c r="B44" s="213" t="s">
        <v>206</v>
      </c>
      <c r="C44" s="214"/>
      <c r="D44" s="215"/>
      <c r="E44" s="44"/>
    </row>
    <row r="45" spans="2:5" ht="15" customHeight="1" thickBot="1">
      <c r="B45" s="216" t="s">
        <v>207</v>
      </c>
      <c r="C45" s="217"/>
      <c r="D45" s="218"/>
      <c r="E45" s="45">
        <f>(E38+E40+E41+E42+E44)-(E43*E38)</f>
        <v>0</v>
      </c>
    </row>
    <row r="46" spans="2:5" ht="21" customHeight="1" thickBot="1">
      <c r="B46" s="222" t="s">
        <v>209</v>
      </c>
      <c r="C46" s="223"/>
      <c r="D46" s="223"/>
      <c r="E46" s="18" t="s">
        <v>17</v>
      </c>
    </row>
    <row r="47" spans="2:5" s="48" customFormat="1" ht="15" thickBot="1">
      <c r="B47" s="186" t="s">
        <v>222</v>
      </c>
      <c r="C47" s="187"/>
      <c r="D47" s="187"/>
      <c r="E47" s="47"/>
    </row>
    <row r="48" spans="2:5" ht="21.6" thickBot="1">
      <c r="B48" s="176" t="s">
        <v>1305</v>
      </c>
      <c r="C48" s="177"/>
      <c r="D48" s="177"/>
      <c r="E48" s="13" t="s">
        <v>1305</v>
      </c>
    </row>
    <row r="49" spans="2:5" ht="15" customHeight="1" thickBot="1">
      <c r="B49" s="178" t="s">
        <v>18</v>
      </c>
      <c r="C49" s="179"/>
      <c r="D49" s="179"/>
      <c r="E49" s="46"/>
    </row>
    <row r="50" spans="2:5">
      <c r="B50" s="212"/>
      <c r="C50" s="212"/>
      <c r="D50" s="212"/>
    </row>
    <row r="51" spans="2:5">
      <c r="B51" s="212"/>
      <c r="C51" s="212"/>
      <c r="D51" s="212"/>
    </row>
  </sheetData>
  <sheetProtection algorithmName="SHA-512" hashValue="y3E1KXpyHIyL+vDzdV2tkbXVMqT4jAi3Bg8z61XHLVLef6CHWXJY4ZpKeqVYS6XKqiIOVZXW8RaMo3x9ICCu3A==" saltValue="f1eukKN2ETDtvS/4WLiftw==" spinCount="100000" sheet="1" objects="1" scenarios="1"/>
  <mergeCells count="23">
    <mergeCell ref="B43:D43"/>
    <mergeCell ref="B48:D48"/>
    <mergeCell ref="B49:D49"/>
    <mergeCell ref="B37:D37"/>
    <mergeCell ref="B38:D38"/>
    <mergeCell ref="B39:D39"/>
    <mergeCell ref="B40:D40"/>
    <mergeCell ref="B41:D41"/>
    <mergeCell ref="B42:D42"/>
    <mergeCell ref="B46:D46"/>
    <mergeCell ref="C9:D9"/>
    <mergeCell ref="C2:D2"/>
    <mergeCell ref="C3:D3"/>
    <mergeCell ref="E5:E6"/>
    <mergeCell ref="C7:D7"/>
    <mergeCell ref="C8:D8"/>
    <mergeCell ref="C5:D5"/>
    <mergeCell ref="C6:D6"/>
    <mergeCell ref="B50:D50"/>
    <mergeCell ref="B51:D51"/>
    <mergeCell ref="B44:D44"/>
    <mergeCell ref="B45:D45"/>
    <mergeCell ref="B47:D47"/>
  </mergeCells>
  <hyperlinks>
    <hyperlink ref="B1" location="'1. Index'!A1" display="Go To Index" xr:uid="{613D5A2C-32BE-43F2-BB09-ADDF34F88067}"/>
    <hyperlink ref="E1" location="'4. Database'!A1" display="Go To Database" xr:uid="{DAC1C252-0BE9-48C2-A42E-1965847B6FA7}"/>
  </hyperlinks>
  <pageMargins left="0.7" right="0.7" top="0.75" bottom="0.75" header="0.3" footer="0.3"/>
  <pageSetup scale="63" orientation="landscape" r:id="rId1"/>
  <headerFooter>
    <oddFooter>&amp;R_x000D_&amp;1#&amp;"Calibri"&amp;10&amp;K000000 Confidential</oddFooter>
  </headerFooter>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C00-000000000000}">
  <sheetPr codeName="Sheet58">
    <pageSetUpPr fitToPage="1"/>
  </sheetPr>
  <dimension ref="B1:E51"/>
  <sheetViews>
    <sheetView topLeftCell="A26" zoomScale="70" zoomScaleNormal="70" workbookViewId="0">
      <selection activeCell="A48" sqref="A48:XFD49"/>
    </sheetView>
  </sheetViews>
  <sheetFormatPr defaultColWidth="9.21875" defaultRowHeight="14.4"/>
  <cols>
    <col min="1" max="1" width="2.77734375" style="20" customWidth="1"/>
    <col min="2" max="4" width="40.5546875" style="20" customWidth="1"/>
    <col min="5" max="5" width="54.21875" style="20" customWidth="1"/>
    <col min="6" max="16384" width="9.21875" style="20"/>
  </cols>
  <sheetData>
    <row r="1" spans="2:5" ht="15" thickBot="1">
      <c r="B1" s="19" t="s">
        <v>152</v>
      </c>
      <c r="C1" s="20">
        <v>154</v>
      </c>
      <c r="E1" s="11" t="s">
        <v>1275</v>
      </c>
    </row>
    <row r="2" spans="2:5">
      <c r="B2" s="21" t="s">
        <v>0</v>
      </c>
      <c r="C2" s="194" t="str">
        <f>VLOOKUP(C3,'1. Index'!$B$7:$C$212,2,0)</f>
        <v>Special purpose machinery</v>
      </c>
      <c r="D2" s="194"/>
    </row>
    <row r="3" spans="2:5" ht="15" thickBot="1">
      <c r="B3" s="22" t="s">
        <v>1</v>
      </c>
      <c r="C3" s="193" t="str">
        <f>LEFT(C5,10)</f>
        <v>15.01.11.6</v>
      </c>
      <c r="D3" s="194"/>
    </row>
    <row r="4" spans="2:5" ht="15" thickBot="1">
      <c r="B4" s="23"/>
    </row>
    <row r="5" spans="2:5" ht="15" customHeight="1">
      <c r="B5" s="24" t="s">
        <v>2</v>
      </c>
      <c r="C5" s="203" t="str" cm="1">
        <f t="array" ref="C5">INDEX('1. Index'!$B$8:$E$212,C1,1)</f>
        <v>15.01.11.6.01.510</v>
      </c>
      <c r="D5" s="204"/>
      <c r="E5" s="195" t="s">
        <v>3</v>
      </c>
    </row>
    <row r="6" spans="2:5" ht="15" customHeight="1" thickBot="1">
      <c r="B6" s="25" t="s">
        <v>4</v>
      </c>
      <c r="C6" s="205" t="str" cm="1">
        <f t="array" ref="C6">INDEX('1. Index'!$B$8:$E$212,C1,2)</f>
        <v>Milling machine - Unspecified</v>
      </c>
      <c r="D6" s="206"/>
      <c r="E6" s="196"/>
    </row>
    <row r="7" spans="2:5" ht="16.5" customHeight="1" thickBot="1">
      <c r="B7" s="26"/>
      <c r="C7" s="197" t="s">
        <v>24</v>
      </c>
      <c r="D7" s="198"/>
      <c r="E7" s="13" t="s">
        <v>5</v>
      </c>
    </row>
    <row r="8" spans="2:5">
      <c r="B8" s="27" t="s">
        <v>6</v>
      </c>
      <c r="C8" s="199" t="str" cm="1">
        <f t="array" ref="C8">INDEX('1. Index'!$B$8:$E$212,C1,3)</f>
        <v>Unspecified</v>
      </c>
      <c r="D8" s="200"/>
      <c r="E8" s="28"/>
    </row>
    <row r="9" spans="2:5" ht="15" thickBot="1">
      <c r="B9" s="29" t="s">
        <v>7</v>
      </c>
      <c r="C9" s="201" t="str" cm="1">
        <f t="array" ref="C9">INDEX('1. Index'!$B$8:$E$212,C1,4)</f>
        <v>Unspecified</v>
      </c>
      <c r="D9" s="202"/>
      <c r="E9" s="30"/>
    </row>
    <row r="10" spans="2:5" ht="18" customHeight="1" thickBot="1">
      <c r="B10" s="31"/>
      <c r="C10" s="32" t="s">
        <v>8</v>
      </c>
      <c r="D10" s="32" t="s">
        <v>9</v>
      </c>
      <c r="E10" s="13" t="s">
        <v>5</v>
      </c>
    </row>
    <row r="11" spans="2:5" ht="15" customHeight="1">
      <c r="B11" s="33" t="s">
        <v>423</v>
      </c>
      <c r="C11" s="66" t="s">
        <v>3111</v>
      </c>
      <c r="D11" s="67" t="s">
        <v>3112</v>
      </c>
      <c r="E11" s="35"/>
    </row>
    <row r="12" spans="2:5" ht="15" customHeight="1">
      <c r="B12" s="36" t="s">
        <v>448</v>
      </c>
      <c r="C12" s="37" t="s">
        <v>3113</v>
      </c>
      <c r="D12" s="38" t="s">
        <v>3114</v>
      </c>
      <c r="E12" s="39"/>
    </row>
    <row r="13" spans="2:5" ht="15" customHeight="1">
      <c r="B13" s="36" t="s">
        <v>473</v>
      </c>
      <c r="C13" s="55" t="s">
        <v>3115</v>
      </c>
      <c r="D13" s="56" t="s">
        <v>3116</v>
      </c>
      <c r="E13" s="39"/>
    </row>
    <row r="14" spans="2:5" ht="15" customHeight="1">
      <c r="B14" s="36" t="s">
        <v>355</v>
      </c>
      <c r="C14" s="37" t="s">
        <v>3117</v>
      </c>
      <c r="D14" s="38" t="s">
        <v>3118</v>
      </c>
      <c r="E14" s="39"/>
    </row>
    <row r="15" spans="2:5" ht="15" customHeight="1">
      <c r="B15" s="36" t="s">
        <v>532</v>
      </c>
      <c r="C15" s="37" t="s">
        <v>3119</v>
      </c>
      <c r="D15" s="38" t="s">
        <v>3120</v>
      </c>
      <c r="E15" s="39"/>
    </row>
    <row r="16" spans="2:5" ht="15" customHeight="1">
      <c r="B16" s="36" t="s">
        <v>537</v>
      </c>
      <c r="C16" s="55" t="s">
        <v>3121</v>
      </c>
      <c r="D16" s="56" t="s">
        <v>3122</v>
      </c>
      <c r="E16" s="39"/>
    </row>
    <row r="17" spans="2:5" ht="15" customHeight="1">
      <c r="B17" s="36"/>
      <c r="C17" s="37"/>
      <c r="D17" s="38"/>
      <c r="E17" s="39"/>
    </row>
    <row r="18" spans="2:5" ht="15" customHeight="1">
      <c r="B18" s="36"/>
      <c r="C18" s="37"/>
      <c r="D18" s="38"/>
      <c r="E18" s="39"/>
    </row>
    <row r="19" spans="2:5" ht="15" customHeight="1">
      <c r="B19" s="36"/>
      <c r="C19" s="37"/>
      <c r="D19" s="38"/>
      <c r="E19" s="39"/>
    </row>
    <row r="20" spans="2:5" ht="15" customHeight="1">
      <c r="B20" s="36"/>
      <c r="C20" s="37"/>
      <c r="D20" s="38"/>
      <c r="E20" s="39"/>
    </row>
    <row r="21" spans="2:5" ht="15" customHeight="1">
      <c r="B21" s="36"/>
      <c r="C21" s="37"/>
      <c r="D21" s="38"/>
      <c r="E21" s="39"/>
    </row>
    <row r="22" spans="2:5" ht="15" customHeight="1">
      <c r="B22" s="36"/>
      <c r="C22" s="37"/>
      <c r="D22" s="38"/>
      <c r="E22" s="39"/>
    </row>
    <row r="23" spans="2:5" ht="15" customHeight="1">
      <c r="B23" s="36"/>
      <c r="C23" s="37"/>
      <c r="D23" s="38"/>
      <c r="E23" s="39"/>
    </row>
    <row r="24" spans="2:5" ht="15" customHeight="1">
      <c r="B24" s="36"/>
      <c r="C24" s="37"/>
      <c r="D24" s="38"/>
      <c r="E24" s="39"/>
    </row>
    <row r="25" spans="2:5" ht="15" customHeight="1">
      <c r="B25" s="36"/>
      <c r="C25" s="37"/>
      <c r="D25" s="38"/>
      <c r="E25" s="39"/>
    </row>
    <row r="26" spans="2:5" ht="15" customHeight="1">
      <c r="B26" s="36"/>
      <c r="C26" s="37"/>
      <c r="D26" s="38"/>
      <c r="E26" s="39"/>
    </row>
    <row r="27" spans="2:5" ht="15" customHeight="1">
      <c r="B27" s="36"/>
      <c r="C27" s="37"/>
      <c r="D27" s="38"/>
      <c r="E27" s="39"/>
    </row>
    <row r="28" spans="2:5" ht="15" customHeight="1">
      <c r="B28" s="36"/>
      <c r="C28" s="37"/>
      <c r="D28" s="38"/>
      <c r="E28" s="39"/>
    </row>
    <row r="29" spans="2:5" ht="15" customHeight="1">
      <c r="B29" s="36"/>
      <c r="C29" s="37"/>
      <c r="D29" s="38"/>
      <c r="E29" s="39"/>
    </row>
    <row r="30" spans="2:5" ht="15" customHeight="1">
      <c r="B30" s="36"/>
      <c r="C30" s="37"/>
      <c r="D30" s="38"/>
      <c r="E30" s="39"/>
    </row>
    <row r="31" spans="2:5" ht="15" customHeight="1">
      <c r="B31" s="36"/>
      <c r="C31" s="37"/>
      <c r="D31" s="38"/>
      <c r="E31" s="39"/>
    </row>
    <row r="32" spans="2:5" ht="15" customHeight="1">
      <c r="B32" s="36"/>
      <c r="C32" s="37"/>
      <c r="D32" s="38"/>
      <c r="E32" s="39"/>
    </row>
    <row r="33" spans="2:5" ht="15" customHeight="1">
      <c r="B33" s="36"/>
      <c r="C33" s="37"/>
      <c r="D33" s="38"/>
      <c r="E33" s="39"/>
    </row>
    <row r="34" spans="2:5" ht="15" customHeight="1">
      <c r="B34" s="36"/>
      <c r="C34" s="37"/>
      <c r="D34" s="38"/>
      <c r="E34" s="39"/>
    </row>
    <row r="35" spans="2:5" ht="15" customHeight="1">
      <c r="B35" s="36" t="s">
        <v>10</v>
      </c>
      <c r="C35" s="37" t="s">
        <v>60</v>
      </c>
      <c r="D35" s="38" t="s">
        <v>60</v>
      </c>
      <c r="E35" s="39"/>
    </row>
    <row r="36" spans="2:5" ht="15" customHeight="1" thickBot="1">
      <c r="B36" s="36" t="s">
        <v>11</v>
      </c>
      <c r="C36" s="37" t="s">
        <v>61</v>
      </c>
      <c r="D36" s="41" t="s">
        <v>61</v>
      </c>
      <c r="E36" s="80"/>
    </row>
    <row r="37" spans="2:5" ht="16.5" customHeight="1" thickBot="1">
      <c r="B37" s="197" t="s">
        <v>12</v>
      </c>
      <c r="C37" s="207"/>
      <c r="D37" s="198"/>
      <c r="E37" s="13" t="s">
        <v>5</v>
      </c>
    </row>
    <row r="38" spans="2:5" ht="15" customHeight="1">
      <c r="B38" s="208" t="s">
        <v>13</v>
      </c>
      <c r="C38" s="209"/>
      <c r="D38" s="210"/>
      <c r="E38" s="35"/>
    </row>
    <row r="39" spans="2:5" ht="15" customHeight="1">
      <c r="B39" s="180" t="s">
        <v>141</v>
      </c>
      <c r="C39" s="181"/>
      <c r="D39" s="182"/>
      <c r="E39" s="39"/>
    </row>
    <row r="40" spans="2:5" ht="15" customHeight="1">
      <c r="B40" s="180" t="s">
        <v>14</v>
      </c>
      <c r="C40" s="181"/>
      <c r="D40" s="182"/>
      <c r="E40" s="42"/>
    </row>
    <row r="41" spans="2:5" ht="15" customHeight="1">
      <c r="B41" s="180" t="s">
        <v>15</v>
      </c>
      <c r="C41" s="181"/>
      <c r="D41" s="182"/>
      <c r="E41" s="42"/>
    </row>
    <row r="42" spans="2:5" ht="15" customHeight="1">
      <c r="B42" s="188" t="s">
        <v>221</v>
      </c>
      <c r="C42" s="189"/>
      <c r="D42" s="190"/>
      <c r="E42" s="42"/>
    </row>
    <row r="43" spans="2:5" ht="15" customHeight="1">
      <c r="B43" s="219" t="s">
        <v>208</v>
      </c>
      <c r="C43" s="220"/>
      <c r="D43" s="221"/>
      <c r="E43" s="43"/>
    </row>
    <row r="44" spans="2:5" ht="15" customHeight="1" thickBot="1">
      <c r="B44" s="213" t="s">
        <v>206</v>
      </c>
      <c r="C44" s="214"/>
      <c r="D44" s="215"/>
      <c r="E44" s="44"/>
    </row>
    <row r="45" spans="2:5" ht="15" customHeight="1" thickBot="1">
      <c r="B45" s="216" t="s">
        <v>207</v>
      </c>
      <c r="C45" s="217"/>
      <c r="D45" s="218"/>
      <c r="E45" s="45">
        <f>(E38+E40+E41+E42+E44)-(E43*E38)</f>
        <v>0</v>
      </c>
    </row>
    <row r="46" spans="2:5" ht="21" customHeight="1" thickBot="1">
      <c r="B46" s="222" t="s">
        <v>209</v>
      </c>
      <c r="C46" s="223"/>
      <c r="D46" s="223"/>
      <c r="E46" s="18" t="s">
        <v>17</v>
      </c>
    </row>
    <row r="47" spans="2:5" s="48" customFormat="1" ht="15" thickBot="1">
      <c r="B47" s="186"/>
      <c r="C47" s="187"/>
      <c r="D47" s="187"/>
      <c r="E47" s="47"/>
    </row>
    <row r="48" spans="2:5" ht="21.6" thickBot="1">
      <c r="B48" s="176" t="s">
        <v>1305</v>
      </c>
      <c r="C48" s="177"/>
      <c r="D48" s="177"/>
      <c r="E48" s="13" t="s">
        <v>1305</v>
      </c>
    </row>
    <row r="49" spans="2:5" ht="15" customHeight="1" thickBot="1">
      <c r="B49" s="178" t="s">
        <v>18</v>
      </c>
      <c r="C49" s="179"/>
      <c r="D49" s="179"/>
      <c r="E49" s="46"/>
    </row>
    <row r="50" spans="2:5">
      <c r="B50" s="212"/>
      <c r="C50" s="212"/>
      <c r="D50" s="212"/>
    </row>
    <row r="51" spans="2:5">
      <c r="B51" s="212"/>
      <c r="C51" s="212"/>
      <c r="D51" s="212"/>
    </row>
  </sheetData>
  <sheetProtection algorithmName="SHA-512" hashValue="23wbX90HKrI1s6K6wvVWyuH4gZAG32lMe5UmCycr6NIuK/SrWBJW4UfdsFFDOxkjWz1tb5RwnIgq6PYROo+7Dw==" saltValue="o8YdOGgYgA2s3hASWlWCHA==" spinCount="100000" sheet="1" objects="1" scenarios="1"/>
  <mergeCells count="23">
    <mergeCell ref="C9:D9"/>
    <mergeCell ref="C2:D2"/>
    <mergeCell ref="C3:D3"/>
    <mergeCell ref="E5:E6"/>
    <mergeCell ref="C7:D7"/>
    <mergeCell ref="C8:D8"/>
    <mergeCell ref="C5:D5"/>
    <mergeCell ref="C6:D6"/>
    <mergeCell ref="B43:D43"/>
    <mergeCell ref="B48:D48"/>
    <mergeCell ref="B49:D49"/>
    <mergeCell ref="B37:D37"/>
    <mergeCell ref="B38:D38"/>
    <mergeCell ref="B39:D39"/>
    <mergeCell ref="B40:D40"/>
    <mergeCell ref="B41:D41"/>
    <mergeCell ref="B42:D42"/>
    <mergeCell ref="B46:D46"/>
    <mergeCell ref="B50:D50"/>
    <mergeCell ref="B51:D51"/>
    <mergeCell ref="B44:D44"/>
    <mergeCell ref="B45:D45"/>
    <mergeCell ref="B47:D47"/>
  </mergeCells>
  <hyperlinks>
    <hyperlink ref="B1" location="'1. Index'!A1" display="Go To Index" xr:uid="{DC18966E-5A69-4B4A-BDDF-3A0EBF997A5B}"/>
    <hyperlink ref="E1" location="'4. Database'!A1" display="Go To Database" xr:uid="{1EE73AB1-AA5D-41AE-844C-B530C8F9C00D}"/>
  </hyperlinks>
  <pageMargins left="0.7" right="0.7" top="0.75" bottom="0.75" header="0.3" footer="0.3"/>
  <pageSetup scale="80" orientation="landscape" r:id="rId1"/>
  <headerFooter>
    <oddFooter>&amp;R_x000D_&amp;1#&amp;"Calibri"&amp;10&amp;K000000 Confidential</oddFooter>
  </headerFooter>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D00-000000000000}">
  <sheetPr codeName="Sheet59">
    <pageSetUpPr fitToPage="1"/>
  </sheetPr>
  <dimension ref="B1:E51"/>
  <sheetViews>
    <sheetView zoomScale="70" zoomScaleNormal="70" workbookViewId="0">
      <selection activeCell="A48" sqref="A48:XFD49"/>
    </sheetView>
  </sheetViews>
  <sheetFormatPr defaultColWidth="9.21875" defaultRowHeight="14.4"/>
  <cols>
    <col min="1" max="1" width="2.77734375" style="20" customWidth="1"/>
    <col min="2" max="4" width="40.5546875" style="20" customWidth="1"/>
    <col min="5" max="5" width="54.21875" style="20" customWidth="1"/>
    <col min="6" max="16384" width="9.21875" style="20"/>
  </cols>
  <sheetData>
    <row r="1" spans="2:5" ht="15" thickBot="1">
      <c r="B1" s="19" t="s">
        <v>152</v>
      </c>
      <c r="C1" s="20">
        <v>155</v>
      </c>
      <c r="E1" s="11" t="s">
        <v>1275</v>
      </c>
    </row>
    <row r="2" spans="2:5">
      <c r="B2" s="21" t="s">
        <v>0</v>
      </c>
      <c r="C2" s="194" t="str">
        <f>VLOOKUP(C3,'1. Index'!$B$7:$C$212,2,0)</f>
        <v>Special purpose machinery</v>
      </c>
      <c r="D2" s="194"/>
      <c r="E2" s="1"/>
    </row>
    <row r="3" spans="2:5" ht="15" thickBot="1">
      <c r="B3" s="22" t="s">
        <v>1</v>
      </c>
      <c r="C3" s="193" t="str">
        <f>LEFT(C5,10)</f>
        <v>15.01.11.6</v>
      </c>
      <c r="D3" s="194"/>
    </row>
    <row r="4" spans="2:5" ht="15" thickBot="1">
      <c r="B4" s="23"/>
    </row>
    <row r="5" spans="2:5" ht="15" customHeight="1">
      <c r="B5" s="24" t="s">
        <v>2</v>
      </c>
      <c r="C5" s="203" t="str" cm="1">
        <f t="array" ref="C5">INDEX('1. Index'!$B$8:$E$212,C1,1)</f>
        <v>15.01.11.6.01.520</v>
      </c>
      <c r="D5" s="204"/>
      <c r="E5" s="195" t="s">
        <v>3</v>
      </c>
    </row>
    <row r="6" spans="2:5" ht="15" customHeight="1" thickBot="1">
      <c r="B6" s="25" t="s">
        <v>4</v>
      </c>
      <c r="C6" s="205" t="str" cm="1">
        <f t="array" ref="C6">INDEX('1. Index'!$B$8:$E$212,C1,2)</f>
        <v>Milling machine - CNC-Step (Germany) - High-Z S-1000T</v>
      </c>
      <c r="D6" s="206"/>
      <c r="E6" s="196"/>
    </row>
    <row r="7" spans="2:5" ht="16.5" customHeight="1" thickBot="1">
      <c r="B7" s="26"/>
      <c r="C7" s="197" t="s">
        <v>24</v>
      </c>
      <c r="D7" s="198"/>
      <c r="E7" s="13" t="s">
        <v>5</v>
      </c>
    </row>
    <row r="8" spans="2:5">
      <c r="B8" s="27" t="s">
        <v>6</v>
      </c>
      <c r="C8" s="199" t="str" cm="1">
        <f t="array" ref="C8">INDEX('1. Index'!$B$8:$E$212,C1,3)</f>
        <v>CNC-Step (Germany)</v>
      </c>
      <c r="D8" s="200"/>
      <c r="E8" s="28"/>
    </row>
    <row r="9" spans="2:5" ht="15" thickBot="1">
      <c r="B9" s="29" t="s">
        <v>7</v>
      </c>
      <c r="C9" s="201" t="str" cm="1">
        <f t="array" ref="C9">INDEX('1. Index'!$B$8:$E$212,C1,4)</f>
        <v>High-Z S-1000T</v>
      </c>
      <c r="D9" s="202"/>
      <c r="E9" s="30"/>
    </row>
    <row r="10" spans="2:5" ht="18" customHeight="1" thickBot="1">
      <c r="B10" s="31"/>
      <c r="C10" s="32" t="s">
        <v>8</v>
      </c>
      <c r="D10" s="32" t="s">
        <v>9</v>
      </c>
      <c r="E10" s="13" t="s">
        <v>5</v>
      </c>
    </row>
    <row r="11" spans="2:5" ht="15" customHeight="1">
      <c r="B11" s="33" t="s">
        <v>423</v>
      </c>
      <c r="C11" s="66" t="s">
        <v>3111</v>
      </c>
      <c r="D11" s="67" t="s">
        <v>3112</v>
      </c>
      <c r="E11" s="35"/>
    </row>
    <row r="12" spans="2:5" ht="15" customHeight="1">
      <c r="B12" s="36" t="s">
        <v>448</v>
      </c>
      <c r="C12" s="37" t="s">
        <v>3113</v>
      </c>
      <c r="D12" s="38" t="s">
        <v>3114</v>
      </c>
      <c r="E12" s="39"/>
    </row>
    <row r="13" spans="2:5" ht="15" customHeight="1">
      <c r="B13" s="36" t="s">
        <v>473</v>
      </c>
      <c r="C13" s="55" t="s">
        <v>3115</v>
      </c>
      <c r="D13" s="56" t="s">
        <v>3116</v>
      </c>
      <c r="E13" s="39"/>
    </row>
    <row r="14" spans="2:5" ht="15" customHeight="1">
      <c r="B14" s="36" t="s">
        <v>355</v>
      </c>
      <c r="C14" s="37" t="s">
        <v>3117</v>
      </c>
      <c r="D14" s="38" t="s">
        <v>3118</v>
      </c>
      <c r="E14" s="39"/>
    </row>
    <row r="15" spans="2:5" ht="15" customHeight="1">
      <c r="B15" s="36" t="s">
        <v>532</v>
      </c>
      <c r="C15" s="37" t="s">
        <v>3119</v>
      </c>
      <c r="D15" s="38" t="s">
        <v>3120</v>
      </c>
      <c r="E15" s="39"/>
    </row>
    <row r="16" spans="2:5" ht="15" customHeight="1">
      <c r="B16" s="36" t="s">
        <v>537</v>
      </c>
      <c r="C16" s="55" t="s">
        <v>3121</v>
      </c>
      <c r="D16" s="56" t="s">
        <v>3122</v>
      </c>
      <c r="E16" s="39"/>
    </row>
    <row r="17" spans="2:5" ht="15" customHeight="1">
      <c r="B17" s="36"/>
      <c r="C17" s="37"/>
      <c r="D17" s="38"/>
      <c r="E17" s="39"/>
    </row>
    <row r="18" spans="2:5" ht="15" customHeight="1">
      <c r="B18" s="36"/>
      <c r="C18" s="37"/>
      <c r="D18" s="38"/>
      <c r="E18" s="39"/>
    </row>
    <row r="19" spans="2:5" ht="15" customHeight="1">
      <c r="B19" s="36"/>
      <c r="C19" s="37"/>
      <c r="D19" s="38"/>
      <c r="E19" s="39"/>
    </row>
    <row r="20" spans="2:5" ht="15" customHeight="1">
      <c r="B20" s="36"/>
      <c r="C20" s="37"/>
      <c r="D20" s="38"/>
      <c r="E20" s="39"/>
    </row>
    <row r="21" spans="2:5" ht="15" customHeight="1">
      <c r="B21" s="36"/>
      <c r="C21" s="37"/>
      <c r="D21" s="38"/>
      <c r="E21" s="39"/>
    </row>
    <row r="22" spans="2:5" ht="15" customHeight="1">
      <c r="B22" s="36"/>
      <c r="C22" s="37"/>
      <c r="D22" s="38"/>
      <c r="E22" s="39"/>
    </row>
    <row r="23" spans="2:5" ht="15" customHeight="1">
      <c r="B23" s="36"/>
      <c r="C23" s="37"/>
      <c r="D23" s="38"/>
      <c r="E23" s="39"/>
    </row>
    <row r="24" spans="2:5" ht="15" customHeight="1">
      <c r="B24" s="36"/>
      <c r="C24" s="37"/>
      <c r="D24" s="38"/>
      <c r="E24" s="39"/>
    </row>
    <row r="25" spans="2:5" ht="15" customHeight="1">
      <c r="B25" s="36"/>
      <c r="C25" s="37"/>
      <c r="D25" s="38"/>
      <c r="E25" s="39"/>
    </row>
    <row r="26" spans="2:5" ht="15" customHeight="1">
      <c r="B26" s="36"/>
      <c r="C26" s="37"/>
      <c r="D26" s="38"/>
      <c r="E26" s="39"/>
    </row>
    <row r="27" spans="2:5" ht="15" customHeight="1">
      <c r="B27" s="36"/>
      <c r="C27" s="37"/>
      <c r="D27" s="38"/>
      <c r="E27" s="39"/>
    </row>
    <row r="28" spans="2:5" ht="15" customHeight="1">
      <c r="B28" s="36"/>
      <c r="C28" s="37"/>
      <c r="D28" s="38"/>
      <c r="E28" s="39"/>
    </row>
    <row r="29" spans="2:5" ht="15" customHeight="1">
      <c r="B29" s="36"/>
      <c r="C29" s="37"/>
      <c r="D29" s="38"/>
      <c r="E29" s="39"/>
    </row>
    <row r="30" spans="2:5" ht="15" customHeight="1">
      <c r="B30" s="36"/>
      <c r="C30" s="37"/>
      <c r="D30" s="38"/>
      <c r="E30" s="39"/>
    </row>
    <row r="31" spans="2:5" ht="15" customHeight="1">
      <c r="B31" s="36"/>
      <c r="C31" s="37"/>
      <c r="D31" s="38"/>
      <c r="E31" s="39"/>
    </row>
    <row r="32" spans="2:5" ht="15" customHeight="1">
      <c r="B32" s="36"/>
      <c r="C32" s="37"/>
      <c r="D32" s="38"/>
      <c r="E32" s="39"/>
    </row>
    <row r="33" spans="2:5" ht="15" customHeight="1">
      <c r="B33" s="36"/>
      <c r="C33" s="37"/>
      <c r="D33" s="38"/>
      <c r="E33" s="39"/>
    </row>
    <row r="34" spans="2:5" ht="15" customHeight="1">
      <c r="B34" s="36" t="s">
        <v>279</v>
      </c>
      <c r="C34" s="37" t="s">
        <v>3123</v>
      </c>
      <c r="D34" s="38" t="s">
        <v>3124</v>
      </c>
      <c r="E34" s="39"/>
    </row>
    <row r="35" spans="2:5" ht="15" customHeight="1">
      <c r="B35" s="36" t="s">
        <v>10</v>
      </c>
      <c r="C35" s="37" t="s">
        <v>60</v>
      </c>
      <c r="D35" s="38" t="s">
        <v>60</v>
      </c>
      <c r="E35" s="39"/>
    </row>
    <row r="36" spans="2:5" ht="15" customHeight="1" thickBot="1">
      <c r="B36" s="36" t="s">
        <v>11</v>
      </c>
      <c r="C36" s="37" t="s">
        <v>61</v>
      </c>
      <c r="D36" s="41" t="s">
        <v>61</v>
      </c>
      <c r="E36" s="80"/>
    </row>
    <row r="37" spans="2:5" ht="16.5" customHeight="1" thickBot="1">
      <c r="B37" s="197" t="s">
        <v>12</v>
      </c>
      <c r="C37" s="207"/>
      <c r="D37" s="198"/>
      <c r="E37" s="13" t="s">
        <v>5</v>
      </c>
    </row>
    <row r="38" spans="2:5" ht="15" customHeight="1">
      <c r="B38" s="208" t="s">
        <v>13</v>
      </c>
      <c r="C38" s="209"/>
      <c r="D38" s="210"/>
      <c r="E38" s="35"/>
    </row>
    <row r="39" spans="2:5" ht="15" customHeight="1">
      <c r="B39" s="180" t="s">
        <v>141</v>
      </c>
      <c r="C39" s="181"/>
      <c r="D39" s="182"/>
      <c r="E39" s="39"/>
    </row>
    <row r="40" spans="2:5" ht="15" customHeight="1">
      <c r="B40" s="180" t="s">
        <v>14</v>
      </c>
      <c r="C40" s="181"/>
      <c r="D40" s="182"/>
      <c r="E40" s="42"/>
    </row>
    <row r="41" spans="2:5" ht="15" customHeight="1">
      <c r="B41" s="180" t="s">
        <v>15</v>
      </c>
      <c r="C41" s="181"/>
      <c r="D41" s="182"/>
      <c r="E41" s="42"/>
    </row>
    <row r="42" spans="2:5" ht="15" customHeight="1">
      <c r="B42" s="188" t="s">
        <v>221</v>
      </c>
      <c r="C42" s="189"/>
      <c r="D42" s="190"/>
      <c r="E42" s="42"/>
    </row>
    <row r="43" spans="2:5" ht="15" customHeight="1">
      <c r="B43" s="219" t="s">
        <v>208</v>
      </c>
      <c r="C43" s="220"/>
      <c r="D43" s="221"/>
      <c r="E43" s="43"/>
    </row>
    <row r="44" spans="2:5" ht="15" customHeight="1" thickBot="1">
      <c r="B44" s="213" t="s">
        <v>206</v>
      </c>
      <c r="C44" s="214"/>
      <c r="D44" s="215"/>
      <c r="E44" s="44"/>
    </row>
    <row r="45" spans="2:5" ht="15" customHeight="1" thickBot="1">
      <c r="B45" s="216" t="s">
        <v>207</v>
      </c>
      <c r="C45" s="217"/>
      <c r="D45" s="218"/>
      <c r="E45" s="45">
        <f>(E38+E40+E41+E42+E44)-(E43*E38)</f>
        <v>0</v>
      </c>
    </row>
    <row r="46" spans="2:5" ht="21" customHeight="1" thickBot="1">
      <c r="B46" s="222" t="s">
        <v>209</v>
      </c>
      <c r="C46" s="223"/>
      <c r="D46" s="223"/>
      <c r="E46" s="18" t="s">
        <v>17</v>
      </c>
    </row>
    <row r="47" spans="2:5" s="48" customFormat="1" ht="15" thickBot="1">
      <c r="B47" s="186"/>
      <c r="C47" s="187"/>
      <c r="D47" s="187"/>
      <c r="E47" s="47"/>
    </row>
    <row r="48" spans="2:5" ht="21.6" thickBot="1">
      <c r="B48" s="176" t="s">
        <v>1305</v>
      </c>
      <c r="C48" s="177"/>
      <c r="D48" s="177"/>
      <c r="E48" s="13" t="s">
        <v>1305</v>
      </c>
    </row>
    <row r="49" spans="2:5" ht="15" customHeight="1" thickBot="1">
      <c r="B49" s="178" t="s">
        <v>18</v>
      </c>
      <c r="C49" s="179"/>
      <c r="D49" s="179"/>
      <c r="E49" s="46"/>
    </row>
    <row r="50" spans="2:5">
      <c r="B50" s="212"/>
      <c r="C50" s="212"/>
      <c r="D50" s="212"/>
    </row>
    <row r="51" spans="2:5">
      <c r="B51" s="212"/>
      <c r="C51" s="212"/>
      <c r="D51" s="212"/>
    </row>
  </sheetData>
  <sheetProtection algorithmName="SHA-512" hashValue="ROQkGxCr2m8PCOt8TuhLCrkBno3m+yxF9nUQKEF96+icmqTGuOztcnudonyy17NqXX+HhS96fngKTYdhUBheLA==" saltValue="qeSlPDNpvqHBJFqMYpTsEQ==" spinCount="100000" sheet="1" objects="1" scenarios="1"/>
  <mergeCells count="23">
    <mergeCell ref="C9:D9"/>
    <mergeCell ref="C2:D2"/>
    <mergeCell ref="C3:D3"/>
    <mergeCell ref="E5:E6"/>
    <mergeCell ref="C7:D7"/>
    <mergeCell ref="C8:D8"/>
    <mergeCell ref="C5:D5"/>
    <mergeCell ref="C6:D6"/>
    <mergeCell ref="B43:D43"/>
    <mergeCell ref="B48:D48"/>
    <mergeCell ref="B49:D49"/>
    <mergeCell ref="B37:D37"/>
    <mergeCell ref="B38:D38"/>
    <mergeCell ref="B39:D39"/>
    <mergeCell ref="B40:D40"/>
    <mergeCell ref="B41:D41"/>
    <mergeCell ref="B42:D42"/>
    <mergeCell ref="B46:D46"/>
    <mergeCell ref="B50:D50"/>
    <mergeCell ref="B51:D51"/>
    <mergeCell ref="B44:D44"/>
    <mergeCell ref="B45:D45"/>
    <mergeCell ref="B47:D47"/>
  </mergeCells>
  <hyperlinks>
    <hyperlink ref="B1" location="'1. Index'!A1" display="Go To Index" xr:uid="{AA8699A9-9CD7-450D-B141-491C99731AF1}"/>
    <hyperlink ref="E1" location="'4. Database'!A1" display="Go To Database" xr:uid="{575AF098-6E02-4811-933A-C5C1EA541087}"/>
  </hyperlinks>
  <pageMargins left="0.7" right="0.7" top="0.75" bottom="0.75" header="0.3" footer="0.3"/>
  <pageSetup scale="80" orientation="landscape" r:id="rId1"/>
  <headerFooter>
    <oddFooter>&amp;R_x000D_&amp;1#&amp;"Calibri"&amp;10&amp;K000000 Confidential</oddFooter>
  </headerFooter>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E00-000000000000}">
  <sheetPr codeName="Sheet60">
    <pageSetUpPr fitToPage="1"/>
  </sheetPr>
  <dimension ref="B1:E51"/>
  <sheetViews>
    <sheetView zoomScale="70" zoomScaleNormal="70" workbookViewId="0">
      <selection activeCell="A48" sqref="A48:XFD49"/>
    </sheetView>
  </sheetViews>
  <sheetFormatPr defaultColWidth="9.21875" defaultRowHeight="14.4"/>
  <cols>
    <col min="1" max="1" width="2.77734375" style="20" customWidth="1"/>
    <col min="2" max="4" width="40.5546875" style="20" customWidth="1"/>
    <col min="5" max="5" width="54.21875" style="20" customWidth="1"/>
    <col min="6" max="16384" width="9.21875" style="20"/>
  </cols>
  <sheetData>
    <row r="1" spans="2:5" ht="15" thickBot="1">
      <c r="B1" s="19" t="s">
        <v>152</v>
      </c>
      <c r="C1" s="20">
        <v>156</v>
      </c>
      <c r="E1" s="11" t="s">
        <v>1275</v>
      </c>
    </row>
    <row r="2" spans="2:5">
      <c r="B2" s="21" t="s">
        <v>0</v>
      </c>
      <c r="C2" s="194" t="str">
        <f>VLOOKUP(C3,'1. Index'!$B$7:$C$212,2,0)</f>
        <v>Special purpose machinery</v>
      </c>
      <c r="D2" s="194"/>
    </row>
    <row r="3" spans="2:5" ht="15" thickBot="1">
      <c r="B3" s="22" t="s">
        <v>1</v>
      </c>
      <c r="C3" s="193" t="str">
        <f>LEFT(C5,10)</f>
        <v>15.01.11.6</v>
      </c>
      <c r="D3" s="194"/>
    </row>
    <row r="4" spans="2:5" ht="15" thickBot="1">
      <c r="B4" s="23"/>
    </row>
    <row r="5" spans="2:5" ht="15" customHeight="1">
      <c r="B5" s="24" t="s">
        <v>2</v>
      </c>
      <c r="C5" s="203" t="str" cm="1">
        <f t="array" ref="C5">INDEX('1. Index'!$B$8:$E$212,C1,1)</f>
        <v>15.01.11.6.01.530</v>
      </c>
      <c r="D5" s="204"/>
      <c r="E5" s="195" t="s">
        <v>3</v>
      </c>
    </row>
    <row r="6" spans="2:5" ht="15" customHeight="1" thickBot="1">
      <c r="B6" s="25" t="s">
        <v>4</v>
      </c>
      <c r="C6" s="205" t="str" cm="1">
        <f t="array" ref="C6">INDEX('1. Index'!$B$8:$E$212,C1,2)</f>
        <v>Solar energy inverter - Unspecified</v>
      </c>
      <c r="D6" s="206"/>
      <c r="E6" s="196"/>
    </row>
    <row r="7" spans="2:5" ht="16.5" customHeight="1" thickBot="1">
      <c r="B7" s="26"/>
      <c r="C7" s="197" t="s">
        <v>24</v>
      </c>
      <c r="D7" s="198"/>
      <c r="E7" s="13" t="s">
        <v>5</v>
      </c>
    </row>
    <row r="8" spans="2:5">
      <c r="B8" s="27" t="s">
        <v>6</v>
      </c>
      <c r="C8" s="199" t="str" cm="1">
        <f t="array" ref="C8">INDEX('1. Index'!$B$8:$E$212,C1,3)</f>
        <v>Unspecified</v>
      </c>
      <c r="D8" s="200"/>
      <c r="E8" s="28"/>
    </row>
    <row r="9" spans="2:5" ht="15" thickBot="1">
      <c r="B9" s="29" t="s">
        <v>7</v>
      </c>
      <c r="C9" s="201" t="str" cm="1">
        <f t="array" ref="C9">INDEX('1. Index'!$B$8:$E$212,C1,4)</f>
        <v>Unspecified</v>
      </c>
      <c r="D9" s="202"/>
      <c r="E9" s="30"/>
    </row>
    <row r="10" spans="2:5" ht="18" customHeight="1" thickBot="1">
      <c r="B10" s="31"/>
      <c r="C10" s="32" t="s">
        <v>8</v>
      </c>
      <c r="D10" s="32" t="s">
        <v>9</v>
      </c>
      <c r="E10" s="13" t="s">
        <v>5</v>
      </c>
    </row>
    <row r="11" spans="2:5" ht="15" customHeight="1">
      <c r="B11" s="33" t="s">
        <v>1381</v>
      </c>
      <c r="C11" s="66" t="s">
        <v>3125</v>
      </c>
      <c r="D11" s="67" t="s">
        <v>3126</v>
      </c>
      <c r="E11" s="35"/>
    </row>
    <row r="12" spans="2:5" ht="15" customHeight="1">
      <c r="B12" s="36" t="s">
        <v>3127</v>
      </c>
      <c r="C12" s="37" t="s">
        <v>3128</v>
      </c>
      <c r="D12" s="38" t="s">
        <v>3129</v>
      </c>
      <c r="E12" s="39"/>
    </row>
    <row r="13" spans="2:5" ht="15" customHeight="1">
      <c r="B13" s="36" t="s">
        <v>3130</v>
      </c>
      <c r="C13" s="37" t="s">
        <v>3131</v>
      </c>
      <c r="D13" s="38" t="s">
        <v>3132</v>
      </c>
      <c r="E13" s="39"/>
    </row>
    <row r="14" spans="2:5" ht="15" customHeight="1">
      <c r="B14" s="36" t="s">
        <v>3133</v>
      </c>
      <c r="C14" s="37" t="s">
        <v>3134</v>
      </c>
      <c r="D14" s="38" t="s">
        <v>3135</v>
      </c>
      <c r="E14" s="39"/>
    </row>
    <row r="15" spans="2:5" ht="15" customHeight="1">
      <c r="B15" s="36" t="s">
        <v>3136</v>
      </c>
      <c r="C15" s="37" t="s">
        <v>3137</v>
      </c>
      <c r="D15" s="38" t="s">
        <v>3138</v>
      </c>
      <c r="E15" s="39"/>
    </row>
    <row r="16" spans="2:5" ht="15" customHeight="1">
      <c r="B16" s="36" t="s">
        <v>3139</v>
      </c>
      <c r="C16" s="37" t="s">
        <v>3140</v>
      </c>
      <c r="D16" s="38" t="s">
        <v>3141</v>
      </c>
      <c r="E16" s="39"/>
    </row>
    <row r="17" spans="2:5" ht="15" customHeight="1">
      <c r="B17" s="36" t="s">
        <v>3142</v>
      </c>
      <c r="C17" s="37" t="s">
        <v>3143</v>
      </c>
      <c r="D17" s="38" t="s">
        <v>3144</v>
      </c>
      <c r="E17" s="39"/>
    </row>
    <row r="18" spans="2:5" ht="15" customHeight="1">
      <c r="B18" s="36" t="s">
        <v>287</v>
      </c>
      <c r="C18" s="37" t="s">
        <v>3145</v>
      </c>
      <c r="D18" s="38" t="s">
        <v>3146</v>
      </c>
      <c r="E18" s="39"/>
    </row>
    <row r="19" spans="2:5" ht="15" customHeight="1">
      <c r="B19" s="36" t="s">
        <v>288</v>
      </c>
      <c r="C19" s="37" t="s">
        <v>3147</v>
      </c>
      <c r="D19" s="38" t="s">
        <v>3148</v>
      </c>
      <c r="E19" s="39"/>
    </row>
    <row r="20" spans="2:5" ht="15" customHeight="1">
      <c r="B20" s="36" t="s">
        <v>289</v>
      </c>
      <c r="C20" s="37" t="s">
        <v>3025</v>
      </c>
      <c r="D20" s="38" t="s">
        <v>3149</v>
      </c>
      <c r="E20" s="39"/>
    </row>
    <row r="21" spans="2:5" ht="15" customHeight="1">
      <c r="B21" s="36" t="s">
        <v>281</v>
      </c>
      <c r="C21" s="37" t="s">
        <v>3150</v>
      </c>
      <c r="D21" s="38" t="s">
        <v>3151</v>
      </c>
      <c r="E21" s="39"/>
    </row>
    <row r="22" spans="2:5" ht="15" customHeight="1">
      <c r="B22" s="36"/>
      <c r="C22" s="37"/>
      <c r="D22" s="38"/>
      <c r="E22" s="39"/>
    </row>
    <row r="23" spans="2:5" ht="15" customHeight="1">
      <c r="B23" s="36"/>
      <c r="C23" s="37"/>
      <c r="D23" s="38"/>
      <c r="E23" s="39"/>
    </row>
    <row r="24" spans="2:5" ht="15" customHeight="1">
      <c r="B24" s="36"/>
      <c r="C24" s="37"/>
      <c r="D24" s="38"/>
      <c r="E24" s="39"/>
    </row>
    <row r="25" spans="2:5" ht="15" customHeight="1">
      <c r="B25" s="36"/>
      <c r="C25" s="37"/>
      <c r="D25" s="38"/>
      <c r="E25" s="39"/>
    </row>
    <row r="26" spans="2:5" ht="15" customHeight="1">
      <c r="B26" s="36"/>
      <c r="C26" s="37"/>
      <c r="D26" s="38"/>
      <c r="E26" s="39"/>
    </row>
    <row r="27" spans="2:5" ht="15" customHeight="1">
      <c r="B27" s="36"/>
      <c r="C27" s="37"/>
      <c r="D27" s="38"/>
      <c r="E27" s="39"/>
    </row>
    <row r="28" spans="2:5" ht="15" customHeight="1">
      <c r="B28" s="36"/>
      <c r="C28" s="37"/>
      <c r="D28" s="38"/>
      <c r="E28" s="39"/>
    </row>
    <row r="29" spans="2:5" ht="15" customHeight="1">
      <c r="B29" s="36"/>
      <c r="C29" s="37"/>
      <c r="D29" s="38"/>
      <c r="E29" s="39"/>
    </row>
    <row r="30" spans="2:5" ht="15" customHeight="1">
      <c r="B30" s="36"/>
      <c r="C30" s="37"/>
      <c r="D30" s="38"/>
      <c r="E30" s="39"/>
    </row>
    <row r="31" spans="2:5" ht="15" customHeight="1">
      <c r="B31" s="36"/>
      <c r="C31" s="37"/>
      <c r="D31" s="38"/>
      <c r="E31" s="39"/>
    </row>
    <row r="32" spans="2:5" ht="15" customHeight="1">
      <c r="B32" s="36"/>
      <c r="C32" s="37"/>
      <c r="D32" s="38"/>
      <c r="E32" s="39"/>
    </row>
    <row r="33" spans="2:5" ht="15" customHeight="1">
      <c r="B33" s="36"/>
      <c r="C33" s="37"/>
      <c r="D33" s="38"/>
      <c r="E33" s="39"/>
    </row>
    <row r="34" spans="2:5" ht="15" customHeight="1">
      <c r="B34" s="36"/>
      <c r="C34" s="37"/>
      <c r="D34" s="38"/>
      <c r="E34" s="39"/>
    </row>
    <row r="35" spans="2:5" ht="15" customHeight="1">
      <c r="B35" s="36" t="s">
        <v>10</v>
      </c>
      <c r="C35" s="37" t="s">
        <v>60</v>
      </c>
      <c r="D35" s="38" t="s">
        <v>60</v>
      </c>
      <c r="E35" s="39"/>
    </row>
    <row r="36" spans="2:5" ht="15" customHeight="1" thickBot="1">
      <c r="B36" s="36" t="s">
        <v>11</v>
      </c>
      <c r="C36" s="37" t="s">
        <v>61</v>
      </c>
      <c r="D36" s="41" t="s">
        <v>61</v>
      </c>
      <c r="E36" s="80"/>
    </row>
    <row r="37" spans="2:5" ht="16.5" customHeight="1" thickBot="1">
      <c r="B37" s="197" t="s">
        <v>12</v>
      </c>
      <c r="C37" s="207"/>
      <c r="D37" s="198"/>
      <c r="E37" s="13" t="s">
        <v>5</v>
      </c>
    </row>
    <row r="38" spans="2:5" ht="15" customHeight="1">
      <c r="B38" s="208" t="s">
        <v>13</v>
      </c>
      <c r="C38" s="209"/>
      <c r="D38" s="210"/>
      <c r="E38" s="35"/>
    </row>
    <row r="39" spans="2:5" ht="15" customHeight="1">
      <c r="B39" s="180" t="s">
        <v>141</v>
      </c>
      <c r="C39" s="181"/>
      <c r="D39" s="182"/>
      <c r="E39" s="39"/>
    </row>
    <row r="40" spans="2:5" ht="15" customHeight="1">
      <c r="B40" s="180" t="s">
        <v>14</v>
      </c>
      <c r="C40" s="181"/>
      <c r="D40" s="182"/>
      <c r="E40" s="42"/>
    </row>
    <row r="41" spans="2:5" ht="15" customHeight="1">
      <c r="B41" s="180" t="s">
        <v>15</v>
      </c>
      <c r="C41" s="181"/>
      <c r="D41" s="182"/>
      <c r="E41" s="42"/>
    </row>
    <row r="42" spans="2:5" ht="15" customHeight="1">
      <c r="B42" s="188" t="s">
        <v>221</v>
      </c>
      <c r="C42" s="189"/>
      <c r="D42" s="190"/>
      <c r="E42" s="42"/>
    </row>
    <row r="43" spans="2:5" ht="15" customHeight="1">
      <c r="B43" s="219" t="s">
        <v>208</v>
      </c>
      <c r="C43" s="220"/>
      <c r="D43" s="221"/>
      <c r="E43" s="43"/>
    </row>
    <row r="44" spans="2:5" ht="15" customHeight="1" thickBot="1">
      <c r="B44" s="213" t="s">
        <v>206</v>
      </c>
      <c r="C44" s="214"/>
      <c r="D44" s="215"/>
      <c r="E44" s="44"/>
    </row>
    <row r="45" spans="2:5" ht="15" customHeight="1" thickBot="1">
      <c r="B45" s="216" t="s">
        <v>207</v>
      </c>
      <c r="C45" s="217"/>
      <c r="D45" s="218"/>
      <c r="E45" s="45">
        <f>(E38+E40+E41+E42+E44)-(E43*E38)</f>
        <v>0</v>
      </c>
    </row>
    <row r="46" spans="2:5" ht="21" customHeight="1" thickBot="1">
      <c r="B46" s="222" t="s">
        <v>209</v>
      </c>
      <c r="C46" s="223"/>
      <c r="D46" s="223"/>
      <c r="E46" s="18" t="s">
        <v>17</v>
      </c>
    </row>
    <row r="47" spans="2:5" s="48" customFormat="1" ht="15" thickBot="1">
      <c r="B47" s="186"/>
      <c r="C47" s="187"/>
      <c r="D47" s="187"/>
      <c r="E47" s="47"/>
    </row>
    <row r="48" spans="2:5" ht="21.6" thickBot="1">
      <c r="B48" s="176" t="s">
        <v>1305</v>
      </c>
      <c r="C48" s="177"/>
      <c r="D48" s="177"/>
      <c r="E48" s="13" t="s">
        <v>1305</v>
      </c>
    </row>
    <row r="49" spans="2:5" ht="15" customHeight="1" thickBot="1">
      <c r="B49" s="178" t="s">
        <v>18</v>
      </c>
      <c r="C49" s="179"/>
      <c r="D49" s="179"/>
      <c r="E49" s="46"/>
    </row>
    <row r="50" spans="2:5">
      <c r="B50" s="212"/>
      <c r="C50" s="212"/>
      <c r="D50" s="212"/>
    </row>
    <row r="51" spans="2:5">
      <c r="B51" s="212"/>
      <c r="C51" s="212"/>
      <c r="D51" s="212"/>
    </row>
  </sheetData>
  <sheetProtection algorithmName="SHA-512" hashValue="Cvl2ORryn9vuWjUkXnD2eLWsiXKJ6YnZ8T8OcJCFRBG8M1dF8OxhszKoMF4IgDMnwskdwifsBy7B1yXOU/Hb+g==" saltValue="IJbAnefQwcc42AOJZh2bZQ==" spinCount="100000" sheet="1" objects="1" scenarios="1"/>
  <mergeCells count="23">
    <mergeCell ref="C9:D9"/>
    <mergeCell ref="C2:D2"/>
    <mergeCell ref="C3:D3"/>
    <mergeCell ref="E5:E6"/>
    <mergeCell ref="C7:D7"/>
    <mergeCell ref="C8:D8"/>
    <mergeCell ref="C5:D5"/>
    <mergeCell ref="C6:D6"/>
    <mergeCell ref="B43:D43"/>
    <mergeCell ref="B48:D48"/>
    <mergeCell ref="B49:D49"/>
    <mergeCell ref="B37:D37"/>
    <mergeCell ref="B38:D38"/>
    <mergeCell ref="B39:D39"/>
    <mergeCell ref="B40:D40"/>
    <mergeCell ref="B41:D41"/>
    <mergeCell ref="B42:D42"/>
    <mergeCell ref="B46:D46"/>
    <mergeCell ref="B50:D50"/>
    <mergeCell ref="B51:D51"/>
    <mergeCell ref="B44:D44"/>
    <mergeCell ref="B45:D45"/>
    <mergeCell ref="B47:D47"/>
  </mergeCells>
  <hyperlinks>
    <hyperlink ref="B1" location="'1. Index'!A1" display="Go To Index" xr:uid="{A7128CEC-4A96-4923-A387-8200915013EB}"/>
    <hyperlink ref="E1" location="'4. Database'!A1" display="Go To Database" xr:uid="{5C041B09-3D4D-44A6-815B-64061966E4FE}"/>
  </hyperlinks>
  <pageMargins left="0.7" right="0.7" top="0.75" bottom="0.75" header="0.3" footer="0.3"/>
  <pageSetup scale="80" orientation="landscape" r:id="rId1"/>
  <headerFooter>
    <oddFooter>&amp;R_x000D_&amp;1#&amp;"Calibri"&amp;10&amp;K000000 Confidential</oddFooter>
  </headerFooter>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F00-000000000000}">
  <sheetPr codeName="Sheet61">
    <pageSetUpPr fitToPage="1"/>
  </sheetPr>
  <dimension ref="B1:E51"/>
  <sheetViews>
    <sheetView zoomScale="70" zoomScaleNormal="70" workbookViewId="0">
      <selection activeCell="A48" sqref="A48:XFD49"/>
    </sheetView>
  </sheetViews>
  <sheetFormatPr defaultColWidth="9.21875" defaultRowHeight="14.4"/>
  <cols>
    <col min="1" max="1" width="2.77734375" style="20" customWidth="1"/>
    <col min="2" max="4" width="40.5546875" style="20" customWidth="1"/>
    <col min="5" max="5" width="54.21875" style="20" customWidth="1"/>
    <col min="6" max="16384" width="9.21875" style="20"/>
  </cols>
  <sheetData>
    <row r="1" spans="2:5" ht="15" thickBot="1">
      <c r="B1" s="19" t="s">
        <v>152</v>
      </c>
      <c r="C1" s="20">
        <v>157</v>
      </c>
      <c r="E1" s="11" t="s">
        <v>1275</v>
      </c>
    </row>
    <row r="2" spans="2:5">
      <c r="B2" s="21" t="s">
        <v>0</v>
      </c>
      <c r="C2" s="194" t="str">
        <f>VLOOKUP(C3,'1. Index'!$B$7:$C$212,2,0)</f>
        <v>Special purpose machinery</v>
      </c>
      <c r="D2" s="194"/>
    </row>
    <row r="3" spans="2:5" ht="15" thickBot="1">
      <c r="B3" s="22" t="s">
        <v>1</v>
      </c>
      <c r="C3" s="193" t="str">
        <f>LEFT(C5,10)</f>
        <v>15.01.11.6</v>
      </c>
      <c r="D3" s="194"/>
    </row>
    <row r="4" spans="2:5" ht="15" thickBot="1">
      <c r="B4" s="23"/>
    </row>
    <row r="5" spans="2:5" ht="15" customHeight="1">
      <c r="B5" s="24" t="s">
        <v>2</v>
      </c>
      <c r="C5" s="203" t="str" cm="1">
        <f t="array" ref="C5">INDEX('1. Index'!$B$8:$E$212,C1,1)</f>
        <v>15.01.11.6.01.540</v>
      </c>
      <c r="D5" s="204"/>
      <c r="E5" s="195" t="s">
        <v>3</v>
      </c>
    </row>
    <row r="6" spans="2:5" ht="15" customHeight="1" thickBot="1">
      <c r="B6" s="25" t="s">
        <v>4</v>
      </c>
      <c r="C6" s="205" t="str" cm="1">
        <f t="array" ref="C6">INDEX('1. Index'!$B$8:$E$212,C1,2)</f>
        <v>Solar energy inverter - Fronius (Austria) - Eco 25.0-3-S</v>
      </c>
      <c r="D6" s="206"/>
      <c r="E6" s="196"/>
    </row>
    <row r="7" spans="2:5" ht="16.5" customHeight="1" thickBot="1">
      <c r="B7" s="26"/>
      <c r="C7" s="197" t="s">
        <v>24</v>
      </c>
      <c r="D7" s="198"/>
      <c r="E7" s="13" t="s">
        <v>5</v>
      </c>
    </row>
    <row r="8" spans="2:5">
      <c r="B8" s="27" t="s">
        <v>6</v>
      </c>
      <c r="C8" s="199" t="str" cm="1">
        <f t="array" ref="C8">INDEX('1. Index'!$B$8:$E$212,C1,3)</f>
        <v>Fronius (Austria)</v>
      </c>
      <c r="D8" s="200"/>
      <c r="E8" s="28"/>
    </row>
    <row r="9" spans="2:5" ht="15" thickBot="1">
      <c r="B9" s="29" t="s">
        <v>7</v>
      </c>
      <c r="C9" s="201" t="str" cm="1">
        <f t="array" ref="C9">INDEX('1. Index'!$B$8:$E$212,C1,4)</f>
        <v>Eco 25.0-3-S</v>
      </c>
      <c r="D9" s="202"/>
      <c r="E9" s="30"/>
    </row>
    <row r="10" spans="2:5" ht="18" customHeight="1" thickBot="1">
      <c r="B10" s="31"/>
      <c r="C10" s="32" t="s">
        <v>8</v>
      </c>
      <c r="D10" s="32" t="s">
        <v>9</v>
      </c>
      <c r="E10" s="13" t="s">
        <v>5</v>
      </c>
    </row>
    <row r="11" spans="2:5" ht="15" customHeight="1">
      <c r="B11" s="33" t="s">
        <v>1381</v>
      </c>
      <c r="C11" s="66" t="s">
        <v>3125</v>
      </c>
      <c r="D11" s="67" t="s">
        <v>3126</v>
      </c>
      <c r="E11" s="35"/>
    </row>
    <row r="12" spans="2:5" ht="15" customHeight="1">
      <c r="B12" s="36" t="s">
        <v>3127</v>
      </c>
      <c r="C12" s="37" t="s">
        <v>3128</v>
      </c>
      <c r="D12" s="38" t="s">
        <v>3129</v>
      </c>
      <c r="E12" s="39"/>
    </row>
    <row r="13" spans="2:5" ht="15" customHeight="1">
      <c r="B13" s="36" t="s">
        <v>3130</v>
      </c>
      <c r="C13" s="37" t="s">
        <v>3131</v>
      </c>
      <c r="D13" s="38" t="s">
        <v>3132</v>
      </c>
      <c r="E13" s="39"/>
    </row>
    <row r="14" spans="2:5" ht="15" customHeight="1">
      <c r="B14" s="36" t="s">
        <v>3133</v>
      </c>
      <c r="C14" s="37" t="s">
        <v>3134</v>
      </c>
      <c r="D14" s="38" t="s">
        <v>3135</v>
      </c>
      <c r="E14" s="39"/>
    </row>
    <row r="15" spans="2:5" ht="15" customHeight="1">
      <c r="B15" s="36" t="s">
        <v>3136</v>
      </c>
      <c r="C15" s="37" t="s">
        <v>3137</v>
      </c>
      <c r="D15" s="38" t="s">
        <v>3138</v>
      </c>
      <c r="E15" s="39"/>
    </row>
    <row r="16" spans="2:5" ht="15" customHeight="1">
      <c r="B16" s="36" t="s">
        <v>3139</v>
      </c>
      <c r="C16" s="37" t="s">
        <v>3140</v>
      </c>
      <c r="D16" s="38" t="s">
        <v>3141</v>
      </c>
      <c r="E16" s="39"/>
    </row>
    <row r="17" spans="2:5" ht="15" customHeight="1">
      <c r="B17" s="36" t="s">
        <v>3142</v>
      </c>
      <c r="C17" s="37" t="s">
        <v>3143</v>
      </c>
      <c r="D17" s="38" t="s">
        <v>3144</v>
      </c>
      <c r="E17" s="39"/>
    </row>
    <row r="18" spans="2:5" ht="15" customHeight="1">
      <c r="B18" s="36" t="s">
        <v>287</v>
      </c>
      <c r="C18" s="37" t="s">
        <v>3145</v>
      </c>
      <c r="D18" s="38" t="s">
        <v>3146</v>
      </c>
      <c r="E18" s="39"/>
    </row>
    <row r="19" spans="2:5" ht="15" customHeight="1">
      <c r="B19" s="36" t="s">
        <v>288</v>
      </c>
      <c r="C19" s="37" t="s">
        <v>3147</v>
      </c>
      <c r="D19" s="38" t="s">
        <v>3148</v>
      </c>
      <c r="E19" s="39"/>
    </row>
    <row r="20" spans="2:5" ht="15" customHeight="1">
      <c r="B20" s="36" t="s">
        <v>289</v>
      </c>
      <c r="C20" s="37" t="s">
        <v>3025</v>
      </c>
      <c r="D20" s="38" t="s">
        <v>3149</v>
      </c>
      <c r="E20" s="39"/>
    </row>
    <row r="21" spans="2:5" ht="15" customHeight="1">
      <c r="B21" s="36" t="s">
        <v>281</v>
      </c>
      <c r="C21" s="37" t="s">
        <v>3150</v>
      </c>
      <c r="D21" s="38" t="s">
        <v>3151</v>
      </c>
      <c r="E21" s="39"/>
    </row>
    <row r="22" spans="2:5" ht="15" customHeight="1">
      <c r="B22" s="36"/>
      <c r="C22" s="37"/>
      <c r="D22" s="38"/>
      <c r="E22" s="39"/>
    </row>
    <row r="23" spans="2:5" ht="15" customHeight="1">
      <c r="B23" s="36"/>
      <c r="C23" s="37"/>
      <c r="D23" s="38"/>
      <c r="E23" s="39"/>
    </row>
    <row r="24" spans="2:5" ht="15" customHeight="1">
      <c r="B24" s="36"/>
      <c r="C24" s="37"/>
      <c r="D24" s="38"/>
      <c r="E24" s="39"/>
    </row>
    <row r="25" spans="2:5" ht="15" customHeight="1">
      <c r="B25" s="36"/>
      <c r="C25" s="37"/>
      <c r="D25" s="38"/>
      <c r="E25" s="39"/>
    </row>
    <row r="26" spans="2:5" ht="15" customHeight="1">
      <c r="B26" s="36"/>
      <c r="C26" s="37"/>
      <c r="D26" s="38"/>
      <c r="E26" s="39"/>
    </row>
    <row r="27" spans="2:5" ht="15" customHeight="1">
      <c r="B27" s="36"/>
      <c r="C27" s="37"/>
      <c r="D27" s="38"/>
      <c r="E27" s="39"/>
    </row>
    <row r="28" spans="2:5" ht="15" customHeight="1">
      <c r="B28" s="36"/>
      <c r="C28" s="37"/>
      <c r="D28" s="38"/>
      <c r="E28" s="39"/>
    </row>
    <row r="29" spans="2:5" ht="15" customHeight="1">
      <c r="B29" s="36"/>
      <c r="C29" s="37"/>
      <c r="D29" s="38"/>
      <c r="E29" s="39"/>
    </row>
    <row r="30" spans="2:5" ht="15" customHeight="1">
      <c r="B30" s="36"/>
      <c r="C30" s="37"/>
      <c r="D30" s="38"/>
      <c r="E30" s="39"/>
    </row>
    <row r="31" spans="2:5" ht="15" customHeight="1">
      <c r="B31" s="36"/>
      <c r="C31" s="37"/>
      <c r="D31" s="38"/>
      <c r="E31" s="39"/>
    </row>
    <row r="32" spans="2:5" ht="15" customHeight="1">
      <c r="B32" s="36"/>
      <c r="C32" s="37"/>
      <c r="D32" s="38"/>
      <c r="E32" s="39"/>
    </row>
    <row r="33" spans="2:5" ht="15" customHeight="1">
      <c r="B33" s="36"/>
      <c r="C33" s="37"/>
      <c r="D33" s="38"/>
      <c r="E33" s="39"/>
    </row>
    <row r="34" spans="2:5" ht="15" customHeight="1">
      <c r="B34" s="36" t="s">
        <v>279</v>
      </c>
      <c r="C34" s="37" t="s">
        <v>3152</v>
      </c>
      <c r="D34" s="38" t="s">
        <v>3153</v>
      </c>
      <c r="E34" s="39"/>
    </row>
    <row r="35" spans="2:5" ht="15" customHeight="1">
      <c r="B35" s="36" t="s">
        <v>10</v>
      </c>
      <c r="C35" s="37" t="s">
        <v>60</v>
      </c>
      <c r="D35" s="38" t="s">
        <v>60</v>
      </c>
      <c r="E35" s="39"/>
    </row>
    <row r="36" spans="2:5" ht="15" customHeight="1" thickBot="1">
      <c r="B36" s="36" t="s">
        <v>11</v>
      </c>
      <c r="C36" s="37" t="s">
        <v>61</v>
      </c>
      <c r="D36" s="41" t="s">
        <v>61</v>
      </c>
      <c r="E36" s="80"/>
    </row>
    <row r="37" spans="2:5" ht="16.5" customHeight="1" thickBot="1">
      <c r="B37" s="197" t="s">
        <v>12</v>
      </c>
      <c r="C37" s="207"/>
      <c r="D37" s="198"/>
      <c r="E37" s="13" t="s">
        <v>5</v>
      </c>
    </row>
    <row r="38" spans="2:5" ht="15" customHeight="1">
      <c r="B38" s="208" t="s">
        <v>13</v>
      </c>
      <c r="C38" s="209"/>
      <c r="D38" s="210"/>
      <c r="E38" s="35"/>
    </row>
    <row r="39" spans="2:5" ht="15" customHeight="1">
      <c r="B39" s="180" t="s">
        <v>141</v>
      </c>
      <c r="C39" s="181"/>
      <c r="D39" s="182"/>
      <c r="E39" s="39"/>
    </row>
    <row r="40" spans="2:5" ht="15" customHeight="1">
      <c r="B40" s="180" t="s">
        <v>14</v>
      </c>
      <c r="C40" s="181"/>
      <c r="D40" s="182"/>
      <c r="E40" s="42"/>
    </row>
    <row r="41" spans="2:5" ht="15" customHeight="1">
      <c r="B41" s="180" t="s">
        <v>15</v>
      </c>
      <c r="C41" s="181"/>
      <c r="D41" s="182"/>
      <c r="E41" s="42"/>
    </row>
    <row r="42" spans="2:5" ht="15" customHeight="1">
      <c r="B42" s="188" t="s">
        <v>221</v>
      </c>
      <c r="C42" s="189"/>
      <c r="D42" s="190"/>
      <c r="E42" s="42"/>
    </row>
    <row r="43" spans="2:5" ht="15" customHeight="1">
      <c r="B43" s="219" t="s">
        <v>208</v>
      </c>
      <c r="C43" s="220"/>
      <c r="D43" s="221"/>
      <c r="E43" s="43"/>
    </row>
    <row r="44" spans="2:5" ht="15" customHeight="1" thickBot="1">
      <c r="B44" s="213" t="s">
        <v>206</v>
      </c>
      <c r="C44" s="214"/>
      <c r="D44" s="215"/>
      <c r="E44" s="44"/>
    </row>
    <row r="45" spans="2:5" ht="15" customHeight="1" thickBot="1">
      <c r="B45" s="216" t="s">
        <v>207</v>
      </c>
      <c r="C45" s="217"/>
      <c r="D45" s="218"/>
      <c r="E45" s="45">
        <f>(E38+E40+E41+E42+E44)-(E43*E38)</f>
        <v>0</v>
      </c>
    </row>
    <row r="46" spans="2:5" ht="21" customHeight="1" thickBot="1">
      <c r="B46" s="222" t="s">
        <v>209</v>
      </c>
      <c r="C46" s="223"/>
      <c r="D46" s="223"/>
      <c r="E46" s="18" t="s">
        <v>17</v>
      </c>
    </row>
    <row r="47" spans="2:5" s="48" customFormat="1" ht="15" thickBot="1">
      <c r="B47" s="186" t="s">
        <v>1359</v>
      </c>
      <c r="C47" s="187"/>
      <c r="D47" s="187"/>
      <c r="E47" s="47"/>
    </row>
    <row r="48" spans="2:5" ht="21.6" thickBot="1">
      <c r="B48" s="176" t="s">
        <v>1305</v>
      </c>
      <c r="C48" s="177"/>
      <c r="D48" s="177"/>
      <c r="E48" s="13" t="s">
        <v>1305</v>
      </c>
    </row>
    <row r="49" spans="2:5" ht="15" customHeight="1" thickBot="1">
      <c r="B49" s="178" t="s">
        <v>18</v>
      </c>
      <c r="C49" s="179"/>
      <c r="D49" s="179"/>
      <c r="E49" s="46"/>
    </row>
    <row r="50" spans="2:5">
      <c r="B50" s="212"/>
      <c r="C50" s="212"/>
      <c r="D50" s="212"/>
    </row>
    <row r="51" spans="2:5">
      <c r="B51" s="212"/>
      <c r="C51" s="212"/>
      <c r="D51" s="212"/>
    </row>
  </sheetData>
  <sheetProtection algorithmName="SHA-512" hashValue="msz6UwMBm6dRooD2XG5Ot7eHeMVtqiMvQAaqSkeEIGeC15HyxjZOswx13XtNfmTcgpqdss4Cnc1v9G/aRoiubQ==" saltValue="IpASXYjY+QoXhwRCSUg8kA==" spinCount="100000" sheet="1" objects="1" scenarios="1"/>
  <mergeCells count="23">
    <mergeCell ref="C9:D9"/>
    <mergeCell ref="C2:D2"/>
    <mergeCell ref="C3:D3"/>
    <mergeCell ref="E5:E6"/>
    <mergeCell ref="C7:D7"/>
    <mergeCell ref="C8:D8"/>
    <mergeCell ref="C5:D5"/>
    <mergeCell ref="C6:D6"/>
    <mergeCell ref="B43:D43"/>
    <mergeCell ref="B48:D48"/>
    <mergeCell ref="B49:D49"/>
    <mergeCell ref="B37:D37"/>
    <mergeCell ref="B38:D38"/>
    <mergeCell ref="B39:D39"/>
    <mergeCell ref="B40:D40"/>
    <mergeCell ref="B41:D41"/>
    <mergeCell ref="B42:D42"/>
    <mergeCell ref="B46:D46"/>
    <mergeCell ref="B50:D50"/>
    <mergeCell ref="B51:D51"/>
    <mergeCell ref="B44:D44"/>
    <mergeCell ref="B45:D45"/>
    <mergeCell ref="B47:D47"/>
  </mergeCells>
  <hyperlinks>
    <hyperlink ref="B1" location="'1. Index'!A1" display="Go To Index" xr:uid="{43CB1270-7F7C-4217-BFF1-014C3FF845DA}"/>
    <hyperlink ref="E1" location="'4. Database'!A1" display="Go To Database" xr:uid="{FCD2713D-2898-40DF-A5BD-510D549273A1}"/>
  </hyperlinks>
  <pageMargins left="0.7" right="0.7" top="0.75" bottom="0.75" header="0.3" footer="0.3"/>
  <pageSetup scale="80" orientation="landscape" r:id="rId1"/>
  <headerFooter>
    <oddFooter>&amp;R_x000D_&amp;1#&amp;"Calibri"&amp;10&amp;K000000 Confidential</oddFooter>
  </headerFooter>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000-000000000000}">
  <sheetPr codeName="Sheet189">
    <pageSetUpPr fitToPage="1"/>
  </sheetPr>
  <dimension ref="B1:E51"/>
  <sheetViews>
    <sheetView zoomScale="70" zoomScaleNormal="70" workbookViewId="0">
      <selection activeCell="A48" sqref="A48:XFD49"/>
    </sheetView>
  </sheetViews>
  <sheetFormatPr defaultColWidth="9.21875" defaultRowHeight="14.4"/>
  <cols>
    <col min="1" max="1" width="2.77734375" style="20" customWidth="1"/>
    <col min="2" max="4" width="40.5546875" style="20" customWidth="1"/>
    <col min="5" max="5" width="54.21875" style="20" customWidth="1"/>
    <col min="6" max="16384" width="9.21875" style="20"/>
  </cols>
  <sheetData>
    <row r="1" spans="2:5" ht="15" thickBot="1">
      <c r="B1" s="19" t="s">
        <v>152</v>
      </c>
      <c r="C1" s="20">
        <v>158</v>
      </c>
      <c r="E1" s="11" t="s">
        <v>1275</v>
      </c>
    </row>
    <row r="2" spans="2:5">
      <c r="B2" s="21" t="s">
        <v>0</v>
      </c>
      <c r="C2" s="194" t="str">
        <f>VLOOKUP(C3,'1. Index'!$B$7:$C$212,2,0)</f>
        <v>Road transport equipment</v>
      </c>
      <c r="D2" s="194"/>
    </row>
    <row r="3" spans="2:5" ht="15" thickBot="1">
      <c r="B3" s="22" t="s">
        <v>1</v>
      </c>
      <c r="C3" s="193" t="str">
        <f>LEFT(C5,10)</f>
        <v>15.01.12.1</v>
      </c>
      <c r="D3" s="194"/>
    </row>
    <row r="4" spans="2:5" ht="15" thickBot="1">
      <c r="B4" s="23"/>
    </row>
    <row r="5" spans="2:5" ht="15" customHeight="1">
      <c r="B5" s="24" t="s">
        <v>2</v>
      </c>
      <c r="C5" s="203" t="str" cm="1">
        <f t="array" ref="C5">INDEX('1. Index'!$B$8:$E$212,C1,1)</f>
        <v>15.01.12.1</v>
      </c>
      <c r="D5" s="204"/>
      <c r="E5" s="195" t="s">
        <v>3</v>
      </c>
    </row>
    <row r="6" spans="2:5" ht="15" customHeight="1" thickBot="1">
      <c r="B6" s="25" t="s">
        <v>4</v>
      </c>
      <c r="C6" s="205" t="str" cm="1">
        <f t="array" ref="C6">INDEX('1. Index'!$B$8:$E$212,C1,2)</f>
        <v>Road transport equipment</v>
      </c>
      <c r="D6" s="206"/>
      <c r="E6" s="196"/>
    </row>
    <row r="7" spans="2:5" ht="16.5" customHeight="1" thickBot="1">
      <c r="B7" s="26"/>
      <c r="C7" s="197" t="s">
        <v>24</v>
      </c>
      <c r="D7" s="198"/>
      <c r="E7" s="13" t="s">
        <v>5</v>
      </c>
    </row>
    <row r="8" spans="2:5">
      <c r="B8" s="27" t="s">
        <v>6</v>
      </c>
      <c r="C8" s="199" t="str" cm="1">
        <f t="array" ref="C8">INDEX('1. Index'!$B$8:$E$212,C1,3)</f>
        <v>Make:</v>
      </c>
      <c r="D8" s="200"/>
      <c r="E8" s="28"/>
    </row>
    <row r="9" spans="2:5" ht="15" thickBot="1">
      <c r="B9" s="29" t="s">
        <v>7</v>
      </c>
      <c r="C9" s="201" t="str" cm="1">
        <f t="array" ref="C9">INDEX('1. Index'!$B$8:$E$212,C1,4)</f>
        <v>Model:</v>
      </c>
      <c r="D9" s="202"/>
      <c r="E9" s="30"/>
    </row>
    <row r="10" spans="2:5" ht="18" customHeight="1" thickBot="1">
      <c r="B10" s="31"/>
      <c r="C10" s="32" t="s">
        <v>8</v>
      </c>
      <c r="D10" s="32" t="s">
        <v>9</v>
      </c>
      <c r="E10" s="13" t="s">
        <v>5</v>
      </c>
    </row>
    <row r="11" spans="2:5" ht="15" customHeight="1">
      <c r="B11" s="33" t="s">
        <v>471</v>
      </c>
      <c r="C11" s="66" t="s">
        <v>684</v>
      </c>
      <c r="D11" s="67" t="s">
        <v>2302</v>
      </c>
      <c r="E11" s="35"/>
    </row>
    <row r="12" spans="2:5" ht="15" customHeight="1">
      <c r="B12" s="36" t="s">
        <v>540</v>
      </c>
      <c r="C12" s="37" t="s">
        <v>846</v>
      </c>
      <c r="D12" s="38" t="s">
        <v>3154</v>
      </c>
      <c r="E12" s="39"/>
    </row>
    <row r="13" spans="2:5" ht="15" customHeight="1">
      <c r="B13" s="36" t="s">
        <v>541</v>
      </c>
      <c r="C13" s="37" t="s">
        <v>847</v>
      </c>
      <c r="D13" s="38" t="s">
        <v>3155</v>
      </c>
      <c r="E13" s="39"/>
    </row>
    <row r="14" spans="2:5" ht="15" customHeight="1">
      <c r="B14" s="36" t="s">
        <v>542</v>
      </c>
      <c r="C14" s="37" t="s">
        <v>216</v>
      </c>
      <c r="D14" s="38" t="s">
        <v>1882</v>
      </c>
      <c r="E14" s="39"/>
    </row>
    <row r="15" spans="2:5" ht="15" customHeight="1">
      <c r="B15" s="36" t="s">
        <v>543</v>
      </c>
      <c r="C15" s="37" t="s">
        <v>848</v>
      </c>
      <c r="D15" s="38" t="s">
        <v>2544</v>
      </c>
      <c r="E15" s="39"/>
    </row>
    <row r="16" spans="2:5" ht="15" customHeight="1">
      <c r="B16" s="36" t="s">
        <v>544</v>
      </c>
      <c r="C16" s="37" t="s">
        <v>848</v>
      </c>
      <c r="D16" s="38" t="s">
        <v>2544</v>
      </c>
      <c r="E16" s="39"/>
    </row>
    <row r="17" spans="2:5" ht="15" customHeight="1">
      <c r="B17" s="36" t="s">
        <v>545</v>
      </c>
      <c r="C17" s="37" t="s">
        <v>849</v>
      </c>
      <c r="D17" s="38" t="s">
        <v>3156</v>
      </c>
      <c r="E17" s="39"/>
    </row>
    <row r="18" spans="2:5" ht="15" customHeight="1">
      <c r="B18" s="36" t="s">
        <v>546</v>
      </c>
      <c r="C18" s="37" t="s">
        <v>850</v>
      </c>
      <c r="D18" s="38" t="s">
        <v>3157</v>
      </c>
      <c r="E18" s="39"/>
    </row>
    <row r="19" spans="2:5" ht="15" customHeight="1">
      <c r="B19" s="36" t="s">
        <v>547</v>
      </c>
      <c r="C19" s="37" t="s">
        <v>216</v>
      </c>
      <c r="D19" s="38" t="s">
        <v>1882</v>
      </c>
      <c r="E19" s="39"/>
    </row>
    <row r="20" spans="2:5" ht="15" customHeight="1">
      <c r="B20" s="36" t="s">
        <v>548</v>
      </c>
      <c r="C20" s="37" t="s">
        <v>216</v>
      </c>
      <c r="D20" s="38" t="s">
        <v>1882</v>
      </c>
      <c r="E20" s="39"/>
    </row>
    <row r="21" spans="2:5" ht="15" customHeight="1">
      <c r="B21" s="36"/>
      <c r="C21" s="37"/>
      <c r="D21" s="38"/>
      <c r="E21" s="39"/>
    </row>
    <row r="22" spans="2:5" ht="15" customHeight="1">
      <c r="B22" s="36"/>
      <c r="C22" s="37"/>
      <c r="D22" s="38"/>
      <c r="E22" s="39"/>
    </row>
    <row r="23" spans="2:5" ht="15" customHeight="1">
      <c r="B23" s="36"/>
      <c r="C23" s="37"/>
      <c r="D23" s="38"/>
      <c r="E23" s="39"/>
    </row>
    <row r="24" spans="2:5" ht="15" customHeight="1">
      <c r="B24" s="36"/>
      <c r="C24" s="37"/>
      <c r="D24" s="38"/>
      <c r="E24" s="39"/>
    </row>
    <row r="25" spans="2:5" ht="15" customHeight="1">
      <c r="B25" s="36"/>
      <c r="C25" s="37"/>
      <c r="D25" s="38"/>
      <c r="E25" s="39"/>
    </row>
    <row r="26" spans="2:5" ht="15" customHeight="1">
      <c r="B26" s="36"/>
      <c r="C26" s="37"/>
      <c r="D26" s="38"/>
      <c r="E26" s="39"/>
    </row>
    <row r="27" spans="2:5" ht="15" customHeight="1">
      <c r="B27" s="36"/>
      <c r="C27" s="37"/>
      <c r="D27" s="38"/>
      <c r="E27" s="39"/>
    </row>
    <row r="28" spans="2:5" ht="15" customHeight="1">
      <c r="B28" s="36"/>
      <c r="C28" s="37"/>
      <c r="D28" s="38"/>
      <c r="E28" s="39"/>
    </row>
    <row r="29" spans="2:5" ht="15" customHeight="1">
      <c r="B29" s="36"/>
      <c r="C29" s="37"/>
      <c r="D29" s="38"/>
      <c r="E29" s="39"/>
    </row>
    <row r="30" spans="2:5" ht="15" customHeight="1">
      <c r="B30" s="36"/>
      <c r="C30" s="37"/>
      <c r="D30" s="38"/>
      <c r="E30" s="39"/>
    </row>
    <row r="31" spans="2:5" ht="15" customHeight="1">
      <c r="B31" s="36"/>
      <c r="C31" s="37"/>
      <c r="D31" s="38"/>
      <c r="E31" s="39"/>
    </row>
    <row r="32" spans="2:5" ht="15" customHeight="1">
      <c r="B32" s="36"/>
      <c r="C32" s="37"/>
      <c r="D32" s="38"/>
      <c r="E32" s="39"/>
    </row>
    <row r="33" spans="2:5" ht="15" customHeight="1">
      <c r="B33" s="36"/>
      <c r="C33" s="37"/>
      <c r="D33" s="38"/>
      <c r="E33" s="39"/>
    </row>
    <row r="34" spans="2:5" ht="15" customHeight="1">
      <c r="B34" s="36"/>
      <c r="C34" s="37"/>
      <c r="D34" s="38"/>
      <c r="E34" s="39"/>
    </row>
    <row r="35" spans="2:5" ht="15" customHeight="1">
      <c r="B35" s="36" t="s">
        <v>10</v>
      </c>
      <c r="C35" s="37" t="s">
        <v>60</v>
      </c>
      <c r="D35" s="38" t="s">
        <v>60</v>
      </c>
      <c r="E35" s="39"/>
    </row>
    <row r="36" spans="2:5" ht="15" customHeight="1" thickBot="1">
      <c r="B36" s="36" t="s">
        <v>11</v>
      </c>
      <c r="C36" s="37" t="s">
        <v>61</v>
      </c>
      <c r="D36" s="41" t="s">
        <v>61</v>
      </c>
      <c r="E36" s="80"/>
    </row>
    <row r="37" spans="2:5" ht="16.5" customHeight="1" thickBot="1">
      <c r="B37" s="197" t="s">
        <v>12</v>
      </c>
      <c r="C37" s="207"/>
      <c r="D37" s="198"/>
      <c r="E37" s="13" t="s">
        <v>5</v>
      </c>
    </row>
    <row r="38" spans="2:5" ht="15" customHeight="1">
      <c r="B38" s="208" t="s">
        <v>13</v>
      </c>
      <c r="C38" s="209"/>
      <c r="D38" s="210"/>
      <c r="E38" s="35"/>
    </row>
    <row r="39" spans="2:5" ht="15" customHeight="1">
      <c r="B39" s="180" t="s">
        <v>141</v>
      </c>
      <c r="C39" s="181"/>
      <c r="D39" s="182"/>
      <c r="E39" s="39"/>
    </row>
    <row r="40" spans="2:5" ht="15" customHeight="1">
      <c r="B40" s="180" t="s">
        <v>14</v>
      </c>
      <c r="C40" s="181"/>
      <c r="D40" s="182"/>
      <c r="E40" s="42"/>
    </row>
    <row r="41" spans="2:5" ht="15" customHeight="1">
      <c r="B41" s="180" t="s">
        <v>15</v>
      </c>
      <c r="C41" s="181"/>
      <c r="D41" s="182"/>
      <c r="E41" s="42"/>
    </row>
    <row r="42" spans="2:5" ht="15" customHeight="1">
      <c r="B42" s="188" t="s">
        <v>221</v>
      </c>
      <c r="C42" s="189"/>
      <c r="D42" s="190"/>
      <c r="E42" s="42"/>
    </row>
    <row r="43" spans="2:5" ht="15" customHeight="1">
      <c r="B43" s="219" t="s">
        <v>208</v>
      </c>
      <c r="C43" s="220"/>
      <c r="D43" s="221"/>
      <c r="E43" s="43"/>
    </row>
    <row r="44" spans="2:5" ht="15" customHeight="1" thickBot="1">
      <c r="B44" s="213" t="s">
        <v>206</v>
      </c>
      <c r="C44" s="214"/>
      <c r="D44" s="215"/>
      <c r="E44" s="44"/>
    </row>
    <row r="45" spans="2:5" ht="15" customHeight="1" thickBot="1">
      <c r="B45" s="216" t="s">
        <v>207</v>
      </c>
      <c r="C45" s="217"/>
      <c r="D45" s="218"/>
      <c r="E45" s="45">
        <f>(E38+E40+E41+E42+E44)-(E43*E38)</f>
        <v>0</v>
      </c>
    </row>
    <row r="46" spans="2:5" ht="21" customHeight="1" thickBot="1">
      <c r="B46" s="222" t="s">
        <v>209</v>
      </c>
      <c r="C46" s="223"/>
      <c r="D46" s="223"/>
      <c r="E46" s="18" t="s">
        <v>17</v>
      </c>
    </row>
    <row r="47" spans="2:5" s="48" customFormat="1" ht="15" thickBot="1">
      <c r="B47" s="186"/>
      <c r="C47" s="187"/>
      <c r="D47" s="187"/>
      <c r="E47" s="47"/>
    </row>
    <row r="48" spans="2:5" ht="21.6" thickBot="1">
      <c r="B48" s="176" t="s">
        <v>1305</v>
      </c>
      <c r="C48" s="177"/>
      <c r="D48" s="177"/>
      <c r="E48" s="13" t="s">
        <v>1305</v>
      </c>
    </row>
    <row r="49" spans="2:5" ht="15" customHeight="1" thickBot="1">
      <c r="B49" s="178" t="s">
        <v>18</v>
      </c>
      <c r="C49" s="179"/>
      <c r="D49" s="179"/>
      <c r="E49" s="46"/>
    </row>
    <row r="50" spans="2:5">
      <c r="B50" s="212"/>
      <c r="C50" s="212"/>
      <c r="D50" s="212"/>
    </row>
    <row r="51" spans="2:5">
      <c r="B51" s="212"/>
      <c r="C51" s="212"/>
      <c r="D51" s="212"/>
    </row>
  </sheetData>
  <sheetProtection algorithmName="SHA-512" hashValue="i/wLbPgUA+r6Lqdll5h0oHGs0teVGZyAc6XGCSzANE3R05kV3PWZ4rqEn3njrNwUgTQFIgGoaZW6IVi1G9ACyw==" saltValue="A4TwrE/FW1sE6JAVUWL0eA==" spinCount="100000" sheet="1" objects="1" scenarios="1"/>
  <mergeCells count="23">
    <mergeCell ref="B41:D41"/>
    <mergeCell ref="C9:D9"/>
    <mergeCell ref="B37:D37"/>
    <mergeCell ref="B38:D38"/>
    <mergeCell ref="B39:D39"/>
    <mergeCell ref="B40:D40"/>
    <mergeCell ref="C2:D2"/>
    <mergeCell ref="C3:D3"/>
    <mergeCell ref="E5:E6"/>
    <mergeCell ref="C7:D7"/>
    <mergeCell ref="C8:D8"/>
    <mergeCell ref="C5:D5"/>
    <mergeCell ref="C6:D6"/>
    <mergeCell ref="B43:D43"/>
    <mergeCell ref="B46:D46"/>
    <mergeCell ref="B48:D48"/>
    <mergeCell ref="B49:D49"/>
    <mergeCell ref="B42:D42"/>
    <mergeCell ref="B50:D50"/>
    <mergeCell ref="B51:D51"/>
    <mergeCell ref="B44:D44"/>
    <mergeCell ref="B45:D45"/>
    <mergeCell ref="B47:D47"/>
  </mergeCells>
  <hyperlinks>
    <hyperlink ref="B1" location="'1. Index'!A1" display="Go To Index" xr:uid="{56EBB837-8172-4B4E-8B86-6F6084E722A1}"/>
    <hyperlink ref="E1" location="'4. Database'!A1" display="Go To Database" xr:uid="{CDD898EE-6701-416C-88A4-75733C51F2EB}"/>
  </hyperlinks>
  <pageMargins left="0.7" right="0.7" top="0.75" bottom="0.75" header="0.3" footer="0.3"/>
  <pageSetup scale="80" orientation="landscape" r:id="rId1"/>
  <headerFooter>
    <oddFooter>&amp;R_x000D_&amp;1#&amp;"Calibri"&amp;10&amp;K000000 Confidential</oddFooter>
  </headerFooter>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100-000000000000}">
  <sheetPr codeName="Sheet62">
    <pageSetUpPr fitToPage="1"/>
  </sheetPr>
  <dimension ref="B1:E51"/>
  <sheetViews>
    <sheetView zoomScale="70" zoomScaleNormal="70" workbookViewId="0">
      <selection activeCell="A48" sqref="A48:XFD49"/>
    </sheetView>
  </sheetViews>
  <sheetFormatPr defaultColWidth="9.21875" defaultRowHeight="14.4"/>
  <cols>
    <col min="1" max="1" width="2.77734375" style="20" customWidth="1"/>
    <col min="2" max="4" width="40.5546875" style="20" customWidth="1"/>
    <col min="5" max="5" width="54.21875" style="20" customWidth="1"/>
    <col min="6" max="16384" width="9.21875" style="20"/>
  </cols>
  <sheetData>
    <row r="1" spans="2:5" ht="15" thickBot="1">
      <c r="B1" s="19" t="s">
        <v>152</v>
      </c>
      <c r="C1" s="20">
        <v>159</v>
      </c>
      <c r="E1" s="11" t="s">
        <v>1275</v>
      </c>
    </row>
    <row r="2" spans="2:5">
      <c r="B2" s="21" t="s">
        <v>0</v>
      </c>
      <c r="C2" s="194" t="str">
        <f>VLOOKUP(C3,'1. Index'!$B$7:$C$212,2,0)</f>
        <v>Road transport equipment</v>
      </c>
      <c r="D2" s="194"/>
    </row>
    <row r="3" spans="2:5" ht="15" thickBot="1">
      <c r="B3" s="22" t="s">
        <v>1</v>
      </c>
      <c r="C3" s="193" t="str">
        <f>LEFT(C5,10)</f>
        <v>15.01.12.1</v>
      </c>
      <c r="D3" s="194"/>
    </row>
    <row r="4" spans="2:5" ht="15" thickBot="1">
      <c r="B4" s="23"/>
    </row>
    <row r="5" spans="2:5" ht="15" customHeight="1">
      <c r="B5" s="24" t="s">
        <v>2</v>
      </c>
      <c r="C5" s="203" t="str" cm="1">
        <f t="array" ref="C5">INDEX('1. Index'!$B$8:$E$212,C1,1)</f>
        <v>15.01.12.1.01.010</v>
      </c>
      <c r="D5" s="204"/>
      <c r="E5" s="195" t="s">
        <v>3</v>
      </c>
    </row>
    <row r="6" spans="2:5" ht="15" customHeight="1" thickBot="1">
      <c r="B6" s="25" t="s">
        <v>4</v>
      </c>
      <c r="C6" s="205" t="str" cm="1">
        <f t="array" ref="C6">INDEX('1. Index'!$B$8:$E$212,C1,2)</f>
        <v>Van - Unspecified</v>
      </c>
      <c r="D6" s="206"/>
      <c r="E6" s="196"/>
    </row>
    <row r="7" spans="2:5" ht="16.5" customHeight="1" thickBot="1">
      <c r="B7" s="59"/>
      <c r="C7" s="207" t="s">
        <v>24</v>
      </c>
      <c r="D7" s="198"/>
      <c r="E7" s="13" t="s">
        <v>5</v>
      </c>
    </row>
    <row r="8" spans="2:5">
      <c r="B8" s="60" t="s">
        <v>6</v>
      </c>
      <c r="C8" s="226" t="str" cm="1">
        <f t="array" ref="C8">INDEX('1. Index'!$B$8:$E$212,C1,3)</f>
        <v>Unspecified</v>
      </c>
      <c r="D8" s="226"/>
      <c r="E8" s="28"/>
    </row>
    <row r="9" spans="2:5" ht="15" thickBot="1">
      <c r="B9" s="61" t="s">
        <v>7</v>
      </c>
      <c r="C9" s="226" t="str" cm="1">
        <f t="array" ref="C9">INDEX('1. Index'!$B$8:$E$212,C1,4)</f>
        <v>Unspecified</v>
      </c>
      <c r="D9" s="226"/>
      <c r="E9" s="30"/>
    </row>
    <row r="10" spans="2:5" ht="18" customHeight="1" thickBot="1">
      <c r="B10" s="31"/>
      <c r="C10" s="32" t="s">
        <v>8</v>
      </c>
      <c r="D10" s="32" t="s">
        <v>9</v>
      </c>
      <c r="E10" s="13" t="s">
        <v>5</v>
      </c>
    </row>
    <row r="11" spans="2:5" ht="15" customHeight="1">
      <c r="B11" s="33" t="s">
        <v>471</v>
      </c>
      <c r="C11" s="66" t="s">
        <v>684</v>
      </c>
      <c r="D11" s="67" t="s">
        <v>2302</v>
      </c>
      <c r="E11" s="35"/>
    </row>
    <row r="12" spans="2:5" ht="15" customHeight="1">
      <c r="B12" s="36" t="s">
        <v>540</v>
      </c>
      <c r="C12" s="37" t="s">
        <v>846</v>
      </c>
      <c r="D12" s="38" t="s">
        <v>3154</v>
      </c>
      <c r="E12" s="39"/>
    </row>
    <row r="13" spans="2:5" ht="15" customHeight="1">
      <c r="B13" s="36" t="s">
        <v>541</v>
      </c>
      <c r="C13" s="37" t="s">
        <v>847</v>
      </c>
      <c r="D13" s="38" t="s">
        <v>3155</v>
      </c>
      <c r="E13" s="39"/>
    </row>
    <row r="14" spans="2:5" ht="15" customHeight="1">
      <c r="B14" s="36" t="s">
        <v>542</v>
      </c>
      <c r="C14" s="37" t="s">
        <v>216</v>
      </c>
      <c r="D14" s="38" t="s">
        <v>1882</v>
      </c>
      <c r="E14" s="39"/>
    </row>
    <row r="15" spans="2:5" ht="15" customHeight="1">
      <c r="B15" s="36" t="s">
        <v>543</v>
      </c>
      <c r="C15" s="37" t="s">
        <v>848</v>
      </c>
      <c r="D15" s="38" t="s">
        <v>2544</v>
      </c>
      <c r="E15" s="39"/>
    </row>
    <row r="16" spans="2:5" ht="15" customHeight="1">
      <c r="B16" s="36" t="s">
        <v>544</v>
      </c>
      <c r="C16" s="37" t="s">
        <v>848</v>
      </c>
      <c r="D16" s="38" t="s">
        <v>2544</v>
      </c>
      <c r="E16" s="39"/>
    </row>
    <row r="17" spans="2:5" ht="15" customHeight="1">
      <c r="B17" s="36" t="s">
        <v>545</v>
      </c>
      <c r="C17" s="37" t="s">
        <v>849</v>
      </c>
      <c r="D17" s="38" t="s">
        <v>3156</v>
      </c>
      <c r="E17" s="39"/>
    </row>
    <row r="18" spans="2:5" ht="15" customHeight="1">
      <c r="B18" s="36" t="s">
        <v>546</v>
      </c>
      <c r="C18" s="37" t="s">
        <v>850</v>
      </c>
      <c r="D18" s="38" t="s">
        <v>3157</v>
      </c>
      <c r="E18" s="39"/>
    </row>
    <row r="19" spans="2:5" ht="15" customHeight="1">
      <c r="B19" s="36" t="s">
        <v>547</v>
      </c>
      <c r="C19" s="37" t="s">
        <v>216</v>
      </c>
      <c r="D19" s="38" t="s">
        <v>1882</v>
      </c>
      <c r="E19" s="39"/>
    </row>
    <row r="20" spans="2:5" ht="28.8">
      <c r="B20" s="36" t="s">
        <v>548</v>
      </c>
      <c r="C20" s="37" t="s">
        <v>216</v>
      </c>
      <c r="D20" s="38" t="s">
        <v>1882</v>
      </c>
      <c r="E20" s="39"/>
    </row>
    <row r="21" spans="2:5" ht="15" customHeight="1">
      <c r="B21" s="36"/>
      <c r="C21" s="37"/>
      <c r="D21" s="38"/>
      <c r="E21" s="39"/>
    </row>
    <row r="22" spans="2:5" ht="15" customHeight="1">
      <c r="B22" s="36"/>
      <c r="C22" s="37"/>
      <c r="D22" s="38"/>
      <c r="E22" s="39"/>
    </row>
    <row r="23" spans="2:5" ht="15" customHeight="1">
      <c r="B23" s="36"/>
      <c r="C23" s="37"/>
      <c r="D23" s="38"/>
      <c r="E23" s="39"/>
    </row>
    <row r="24" spans="2:5" ht="15" customHeight="1">
      <c r="B24" s="36"/>
      <c r="C24" s="37"/>
      <c r="D24" s="38"/>
      <c r="E24" s="39"/>
    </row>
    <row r="25" spans="2:5" ht="15" customHeight="1">
      <c r="B25" s="36"/>
      <c r="C25" s="37"/>
      <c r="D25" s="38"/>
      <c r="E25" s="39"/>
    </row>
    <row r="26" spans="2:5" ht="15" customHeight="1">
      <c r="B26" s="36"/>
      <c r="C26" s="37"/>
      <c r="D26" s="38"/>
      <c r="E26" s="39"/>
    </row>
    <row r="27" spans="2:5" ht="15" customHeight="1">
      <c r="B27" s="36"/>
      <c r="C27" s="37"/>
      <c r="D27" s="38"/>
      <c r="E27" s="39"/>
    </row>
    <row r="28" spans="2:5" ht="15" customHeight="1">
      <c r="B28" s="36"/>
      <c r="C28" s="37"/>
      <c r="D28" s="38"/>
      <c r="E28" s="39"/>
    </row>
    <row r="29" spans="2:5" ht="15" customHeight="1">
      <c r="B29" s="36"/>
      <c r="C29" s="37"/>
      <c r="D29" s="38"/>
      <c r="E29" s="39"/>
    </row>
    <row r="30" spans="2:5" ht="15" customHeight="1">
      <c r="B30" s="36"/>
      <c r="C30" s="37"/>
      <c r="D30" s="38"/>
      <c r="E30" s="39"/>
    </row>
    <row r="31" spans="2:5" ht="15" customHeight="1">
      <c r="B31" s="36"/>
      <c r="C31" s="37"/>
      <c r="D31" s="38"/>
      <c r="E31" s="39"/>
    </row>
    <row r="32" spans="2:5" ht="15" customHeight="1">
      <c r="B32" s="36"/>
      <c r="C32" s="37"/>
      <c r="D32" s="38"/>
      <c r="E32" s="39"/>
    </row>
    <row r="33" spans="2:5" ht="15" customHeight="1">
      <c r="B33" s="36"/>
      <c r="C33" s="37"/>
      <c r="D33" s="38"/>
      <c r="E33" s="39"/>
    </row>
    <row r="34" spans="2:5" ht="15" customHeight="1">
      <c r="B34" s="36" t="s">
        <v>279</v>
      </c>
      <c r="C34" s="37" t="s">
        <v>3158</v>
      </c>
      <c r="D34" s="38" t="s">
        <v>851</v>
      </c>
      <c r="E34" s="39"/>
    </row>
    <row r="35" spans="2:5" ht="15" customHeight="1">
      <c r="B35" s="36" t="s">
        <v>10</v>
      </c>
      <c r="C35" s="37" t="s">
        <v>60</v>
      </c>
      <c r="D35" s="38" t="s">
        <v>60</v>
      </c>
      <c r="E35" s="39"/>
    </row>
    <row r="36" spans="2:5" ht="15" customHeight="1" thickBot="1">
      <c r="B36" s="36" t="s">
        <v>11</v>
      </c>
      <c r="C36" s="37" t="s">
        <v>61</v>
      </c>
      <c r="D36" s="41" t="s">
        <v>61</v>
      </c>
      <c r="E36" s="80"/>
    </row>
    <row r="37" spans="2:5" ht="16.5" customHeight="1" thickBot="1">
      <c r="B37" s="197" t="s">
        <v>12</v>
      </c>
      <c r="C37" s="207"/>
      <c r="D37" s="198"/>
      <c r="E37" s="13" t="s">
        <v>5</v>
      </c>
    </row>
    <row r="38" spans="2:5" ht="15" customHeight="1">
      <c r="B38" s="208" t="s">
        <v>13</v>
      </c>
      <c r="C38" s="209"/>
      <c r="D38" s="210"/>
      <c r="E38" s="35"/>
    </row>
    <row r="39" spans="2:5" ht="15" customHeight="1">
      <c r="B39" s="180" t="s">
        <v>141</v>
      </c>
      <c r="C39" s="181"/>
      <c r="D39" s="182"/>
      <c r="E39" s="39"/>
    </row>
    <row r="40" spans="2:5" ht="15" customHeight="1">
      <c r="B40" s="180" t="s">
        <v>14</v>
      </c>
      <c r="C40" s="181"/>
      <c r="D40" s="182"/>
      <c r="E40" s="42"/>
    </row>
    <row r="41" spans="2:5" ht="15" customHeight="1">
      <c r="B41" s="180" t="s">
        <v>15</v>
      </c>
      <c r="C41" s="181"/>
      <c r="D41" s="182"/>
      <c r="E41" s="42"/>
    </row>
    <row r="42" spans="2:5" ht="15" customHeight="1">
      <c r="B42" s="188" t="s">
        <v>221</v>
      </c>
      <c r="C42" s="189"/>
      <c r="D42" s="190"/>
      <c r="E42" s="42"/>
    </row>
    <row r="43" spans="2:5" ht="15" customHeight="1">
      <c r="B43" s="219" t="s">
        <v>208</v>
      </c>
      <c r="C43" s="220"/>
      <c r="D43" s="221"/>
      <c r="E43" s="43"/>
    </row>
    <row r="44" spans="2:5" ht="15" customHeight="1" thickBot="1">
      <c r="B44" s="213" t="s">
        <v>206</v>
      </c>
      <c r="C44" s="214"/>
      <c r="D44" s="215"/>
      <c r="E44" s="44"/>
    </row>
    <row r="45" spans="2:5" ht="15" customHeight="1" thickBot="1">
      <c r="B45" s="216" t="s">
        <v>207</v>
      </c>
      <c r="C45" s="217"/>
      <c r="D45" s="218"/>
      <c r="E45" s="45">
        <f>(E38+E40+E41+E42+E44)-(E43*E38)</f>
        <v>0</v>
      </c>
    </row>
    <row r="46" spans="2:5" ht="21" customHeight="1" thickBot="1">
      <c r="B46" s="222" t="s">
        <v>209</v>
      </c>
      <c r="C46" s="223"/>
      <c r="D46" s="223"/>
      <c r="E46" s="18" t="s">
        <v>17</v>
      </c>
    </row>
    <row r="47" spans="2:5" s="48" customFormat="1" ht="15" thickBot="1">
      <c r="B47" s="186" t="s">
        <v>2427</v>
      </c>
      <c r="C47" s="187"/>
      <c r="D47" s="187"/>
      <c r="E47" s="47"/>
    </row>
    <row r="48" spans="2:5" ht="21.6" thickBot="1">
      <c r="B48" s="176" t="s">
        <v>1305</v>
      </c>
      <c r="C48" s="177"/>
      <c r="D48" s="177"/>
      <c r="E48" s="13" t="s">
        <v>1305</v>
      </c>
    </row>
    <row r="49" spans="2:5" ht="15" customHeight="1" thickBot="1">
      <c r="B49" s="178" t="s">
        <v>18</v>
      </c>
      <c r="C49" s="179"/>
      <c r="D49" s="179"/>
      <c r="E49" s="46"/>
    </row>
    <row r="50" spans="2:5">
      <c r="B50" s="212"/>
      <c r="C50" s="212"/>
      <c r="D50" s="212"/>
    </row>
    <row r="51" spans="2:5">
      <c r="B51" s="212"/>
      <c r="C51" s="212"/>
      <c r="D51" s="212"/>
    </row>
  </sheetData>
  <sheetProtection algorithmName="SHA-512" hashValue="3cbt0wVYEnVfRIB7Hoawh6QSDP9GosP2zQSXAq6PQYAfITPVqguHgViHi6Txyj77X95oiora3B8bkWErC8D7DA==" saltValue="eAkC9NELaWg11LciFyyxxg==" spinCount="100000" sheet="1" objects="1" scenarios="1"/>
  <mergeCells count="23">
    <mergeCell ref="C9:D9"/>
    <mergeCell ref="C2:D2"/>
    <mergeCell ref="C3:D3"/>
    <mergeCell ref="E5:E6"/>
    <mergeCell ref="C7:D7"/>
    <mergeCell ref="C8:D8"/>
    <mergeCell ref="C5:D5"/>
    <mergeCell ref="C6:D6"/>
    <mergeCell ref="B43:D43"/>
    <mergeCell ref="B48:D48"/>
    <mergeCell ref="B49:D49"/>
    <mergeCell ref="B37:D37"/>
    <mergeCell ref="B38:D38"/>
    <mergeCell ref="B39:D39"/>
    <mergeCell ref="B40:D40"/>
    <mergeCell ref="B41:D41"/>
    <mergeCell ref="B42:D42"/>
    <mergeCell ref="B46:D46"/>
    <mergeCell ref="B50:D50"/>
    <mergeCell ref="B51:D51"/>
    <mergeCell ref="B44:D44"/>
    <mergeCell ref="B45:D45"/>
    <mergeCell ref="B47:D47"/>
  </mergeCells>
  <hyperlinks>
    <hyperlink ref="B1" location="'1. Index'!A1" display="Go To Index" xr:uid="{2C840A7E-DFE6-4B1C-965E-C76EB8346708}"/>
    <hyperlink ref="E1" location="'4. Database'!A1" display="Go To Database" xr:uid="{BA5F0099-A449-4D82-9B0D-78ADBA5847DC}"/>
  </hyperlinks>
  <pageMargins left="0.7" right="0.7" top="0.75" bottom="0.75" header="0.3" footer="0.3"/>
  <pageSetup scale="80" orientation="landscape" r:id="rId1"/>
  <headerFooter>
    <oddFooter>&amp;R_x000D_&amp;1#&amp;"Calibri"&amp;10&amp;K000000 Confidential</oddFooter>
  </headerFooter>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200-000000000000}">
  <sheetPr codeName="Sheet63">
    <pageSetUpPr fitToPage="1"/>
  </sheetPr>
  <dimension ref="B1:E51"/>
  <sheetViews>
    <sheetView zoomScale="70" zoomScaleNormal="70" workbookViewId="0">
      <selection activeCell="A48" sqref="A48:XFD49"/>
    </sheetView>
  </sheetViews>
  <sheetFormatPr defaultColWidth="9.21875" defaultRowHeight="14.4"/>
  <cols>
    <col min="1" max="1" width="2.77734375" style="20" customWidth="1"/>
    <col min="2" max="4" width="40.5546875" style="20" customWidth="1"/>
    <col min="5" max="5" width="54.21875" style="20" customWidth="1"/>
    <col min="6" max="16384" width="9.21875" style="20"/>
  </cols>
  <sheetData>
    <row r="1" spans="2:5" ht="15" thickBot="1">
      <c r="B1" s="19" t="s">
        <v>152</v>
      </c>
      <c r="C1" s="20">
        <v>160</v>
      </c>
      <c r="E1" s="11" t="s">
        <v>1275</v>
      </c>
    </row>
    <row r="2" spans="2:5">
      <c r="B2" s="21" t="s">
        <v>0</v>
      </c>
      <c r="C2" s="194" t="str">
        <f>VLOOKUP(C3,'1. Index'!$B$7:$C$212,2,0)</f>
        <v>Road transport equipment</v>
      </c>
      <c r="D2" s="194"/>
    </row>
    <row r="3" spans="2:5" ht="15" thickBot="1">
      <c r="B3" s="22" t="s">
        <v>1</v>
      </c>
      <c r="C3" s="193" t="str">
        <f>LEFT(C5,10)</f>
        <v>15.01.12.1</v>
      </c>
      <c r="D3" s="194"/>
    </row>
    <row r="4" spans="2:5" ht="15" thickBot="1">
      <c r="B4" s="23"/>
    </row>
    <row r="5" spans="2:5" ht="15" customHeight="1">
      <c r="B5" s="24" t="s">
        <v>2</v>
      </c>
      <c r="C5" s="203" t="str" cm="1">
        <f t="array" ref="C5">INDEX('1. Index'!$B$8:$E$212,C1,1)</f>
        <v>15.01.12.1.01.020</v>
      </c>
      <c r="D5" s="204"/>
      <c r="E5" s="195" t="s">
        <v>3</v>
      </c>
    </row>
    <row r="6" spans="2:5" ht="15" customHeight="1" thickBot="1">
      <c r="B6" s="25" t="s">
        <v>4</v>
      </c>
      <c r="C6" s="205" t="str" cm="1">
        <f t="array" ref="C6">INDEX('1. Index'!$B$8:$E$212,C1,2)</f>
        <v>Van - Mercedes Benz (Germany) - Sprinter 315 CDI</v>
      </c>
      <c r="D6" s="206"/>
      <c r="E6" s="196"/>
    </row>
    <row r="7" spans="2:5" ht="16.5" customHeight="1" thickBot="1">
      <c r="B7" s="26"/>
      <c r="C7" s="197" t="s">
        <v>24</v>
      </c>
      <c r="D7" s="198"/>
      <c r="E7" s="13" t="s">
        <v>5</v>
      </c>
    </row>
    <row r="8" spans="2:5">
      <c r="B8" s="27" t="s">
        <v>6</v>
      </c>
      <c r="C8" s="199" t="str" cm="1">
        <f t="array" ref="C8">INDEX('1. Index'!$B$8:$E$212,C1,3)</f>
        <v>Mercedes Benz (Germany)</v>
      </c>
      <c r="D8" s="200"/>
      <c r="E8" s="28"/>
    </row>
    <row r="9" spans="2:5" ht="15" thickBot="1">
      <c r="B9" s="29" t="s">
        <v>7</v>
      </c>
      <c r="C9" s="201" t="str" cm="1">
        <f t="array" ref="C9">INDEX('1. Index'!$B$8:$E$212,C1,4)</f>
        <v>Sprinter 315 CDI</v>
      </c>
      <c r="D9" s="202"/>
      <c r="E9" s="30"/>
    </row>
    <row r="10" spans="2:5" ht="18" customHeight="1" thickBot="1">
      <c r="B10" s="31"/>
      <c r="C10" s="32" t="s">
        <v>8</v>
      </c>
      <c r="D10" s="32" t="s">
        <v>9</v>
      </c>
      <c r="E10" s="13" t="s">
        <v>5</v>
      </c>
    </row>
    <row r="11" spans="2:5" ht="15" customHeight="1">
      <c r="B11" s="33" t="s">
        <v>3159</v>
      </c>
      <c r="C11" s="66" t="s">
        <v>3160</v>
      </c>
      <c r="D11" s="67" t="s">
        <v>3161</v>
      </c>
      <c r="E11" s="35"/>
    </row>
    <row r="12" spans="2:5" ht="15" customHeight="1">
      <c r="B12" s="36" t="s">
        <v>3162</v>
      </c>
      <c r="C12" s="37" t="s">
        <v>3163</v>
      </c>
      <c r="D12" s="38" t="s">
        <v>3164</v>
      </c>
      <c r="E12" s="39"/>
    </row>
    <row r="13" spans="2:5" ht="15" customHeight="1">
      <c r="B13" s="36" t="s">
        <v>3165</v>
      </c>
      <c r="C13" s="37" t="s">
        <v>2842</v>
      </c>
      <c r="D13" s="38" t="s">
        <v>2843</v>
      </c>
      <c r="E13" s="39"/>
    </row>
    <row r="14" spans="2:5" ht="15" customHeight="1">
      <c r="B14" s="36" t="s">
        <v>3166</v>
      </c>
      <c r="C14" s="58" t="s">
        <v>216</v>
      </c>
      <c r="D14" s="38" t="s">
        <v>1882</v>
      </c>
      <c r="E14" s="39"/>
    </row>
    <row r="15" spans="2:5" ht="15" customHeight="1">
      <c r="B15" s="36" t="s">
        <v>3167</v>
      </c>
      <c r="C15" s="37" t="s">
        <v>216</v>
      </c>
      <c r="D15" s="38" t="s">
        <v>1882</v>
      </c>
      <c r="E15" s="39"/>
    </row>
    <row r="16" spans="2:5" ht="15" customHeight="1">
      <c r="B16" s="36" t="s">
        <v>3168</v>
      </c>
      <c r="C16" s="37" t="s">
        <v>3169</v>
      </c>
      <c r="D16" s="38" t="s">
        <v>3170</v>
      </c>
      <c r="E16" s="39"/>
    </row>
    <row r="17" spans="2:5" ht="15" customHeight="1">
      <c r="B17" s="36" t="s">
        <v>3171</v>
      </c>
      <c r="C17" s="37" t="s">
        <v>3172</v>
      </c>
      <c r="D17" s="38" t="s">
        <v>3173</v>
      </c>
      <c r="E17" s="39"/>
    </row>
    <row r="18" spans="2:5" ht="15" customHeight="1">
      <c r="B18" s="36" t="s">
        <v>287</v>
      </c>
      <c r="C18" s="37" t="s">
        <v>3174</v>
      </c>
      <c r="D18" s="38" t="s">
        <v>3175</v>
      </c>
      <c r="E18" s="39"/>
    </row>
    <row r="19" spans="2:5" ht="15" customHeight="1">
      <c r="B19" s="36" t="s">
        <v>288</v>
      </c>
      <c r="C19" s="37" t="s">
        <v>3176</v>
      </c>
      <c r="D19" s="38" t="s">
        <v>3177</v>
      </c>
      <c r="E19" s="39"/>
    </row>
    <row r="20" spans="2:5" ht="15" customHeight="1">
      <c r="B20" s="36" t="s">
        <v>289</v>
      </c>
      <c r="C20" s="37" t="s">
        <v>3178</v>
      </c>
      <c r="D20" s="38" t="s">
        <v>3179</v>
      </c>
      <c r="E20" s="39"/>
    </row>
    <row r="21" spans="2:5" ht="15" customHeight="1">
      <c r="B21" s="36" t="s">
        <v>281</v>
      </c>
      <c r="C21" s="37" t="s">
        <v>3180</v>
      </c>
      <c r="D21" s="38" t="s">
        <v>3181</v>
      </c>
      <c r="E21" s="39"/>
    </row>
    <row r="22" spans="2:5" ht="15" customHeight="1">
      <c r="B22" s="36"/>
      <c r="C22" s="37"/>
      <c r="D22" s="38"/>
      <c r="E22" s="39"/>
    </row>
    <row r="23" spans="2:5" ht="15" customHeight="1">
      <c r="B23" s="36"/>
      <c r="C23" s="37"/>
      <c r="D23" s="38"/>
      <c r="E23" s="39"/>
    </row>
    <row r="24" spans="2:5" ht="15" customHeight="1">
      <c r="B24" s="36"/>
      <c r="C24" s="37"/>
      <c r="D24" s="38"/>
      <c r="E24" s="39"/>
    </row>
    <row r="25" spans="2:5" ht="15" customHeight="1">
      <c r="B25" s="36"/>
      <c r="C25" s="37"/>
      <c r="D25" s="38"/>
      <c r="E25" s="39"/>
    </row>
    <row r="26" spans="2:5" ht="15" customHeight="1">
      <c r="B26" s="36"/>
      <c r="C26" s="37"/>
      <c r="D26" s="38"/>
      <c r="E26" s="39"/>
    </row>
    <row r="27" spans="2:5" ht="15" customHeight="1">
      <c r="B27" s="36"/>
      <c r="C27" s="37"/>
      <c r="D27" s="38"/>
      <c r="E27" s="39"/>
    </row>
    <row r="28" spans="2:5" ht="15" customHeight="1">
      <c r="B28" s="36"/>
      <c r="C28" s="37"/>
      <c r="D28" s="38"/>
      <c r="E28" s="39"/>
    </row>
    <row r="29" spans="2:5" ht="15" customHeight="1">
      <c r="B29" s="36"/>
      <c r="C29" s="37"/>
      <c r="D29" s="38"/>
      <c r="E29" s="39"/>
    </row>
    <row r="30" spans="2:5" ht="15" customHeight="1">
      <c r="B30" s="36"/>
      <c r="C30" s="37"/>
      <c r="D30" s="38"/>
      <c r="E30" s="39"/>
    </row>
    <row r="31" spans="2:5" ht="15" customHeight="1">
      <c r="B31" s="36"/>
      <c r="C31" s="37"/>
      <c r="D31" s="38"/>
      <c r="E31" s="39"/>
    </row>
    <row r="32" spans="2:5" ht="15" customHeight="1">
      <c r="B32" s="36"/>
      <c r="C32" s="37"/>
      <c r="D32" s="38"/>
      <c r="E32" s="39"/>
    </row>
    <row r="33" spans="2:5" ht="15" customHeight="1">
      <c r="B33" s="36"/>
      <c r="C33" s="37"/>
      <c r="D33" s="38"/>
      <c r="E33" s="39"/>
    </row>
    <row r="34" spans="2:5" ht="15" customHeight="1">
      <c r="B34" s="36"/>
      <c r="C34" s="37"/>
      <c r="D34" s="38"/>
      <c r="E34" s="39"/>
    </row>
    <row r="35" spans="2:5" ht="15" customHeight="1">
      <c r="B35" s="36" t="s">
        <v>10</v>
      </c>
      <c r="C35" s="37" t="s">
        <v>60</v>
      </c>
      <c r="D35" s="38" t="s">
        <v>60</v>
      </c>
      <c r="E35" s="39"/>
    </row>
    <row r="36" spans="2:5" ht="15" customHeight="1" thickBot="1">
      <c r="B36" s="36" t="s">
        <v>11</v>
      </c>
      <c r="C36" s="37" t="s">
        <v>61</v>
      </c>
      <c r="D36" s="41" t="s">
        <v>61</v>
      </c>
      <c r="E36" s="80"/>
    </row>
    <row r="37" spans="2:5" ht="16.5" customHeight="1" thickBot="1">
      <c r="B37" s="197" t="s">
        <v>12</v>
      </c>
      <c r="C37" s="207"/>
      <c r="D37" s="198"/>
      <c r="E37" s="13" t="s">
        <v>5</v>
      </c>
    </row>
    <row r="38" spans="2:5" ht="15" customHeight="1">
      <c r="B38" s="208" t="s">
        <v>13</v>
      </c>
      <c r="C38" s="209"/>
      <c r="D38" s="210"/>
      <c r="E38" s="35"/>
    </row>
    <row r="39" spans="2:5" ht="15" customHeight="1">
      <c r="B39" s="180" t="s">
        <v>141</v>
      </c>
      <c r="C39" s="181"/>
      <c r="D39" s="182"/>
      <c r="E39" s="39"/>
    </row>
    <row r="40" spans="2:5" ht="15" customHeight="1">
      <c r="B40" s="180" t="s">
        <v>14</v>
      </c>
      <c r="C40" s="181"/>
      <c r="D40" s="182"/>
      <c r="E40" s="42"/>
    </row>
    <row r="41" spans="2:5" ht="15" customHeight="1">
      <c r="B41" s="180" t="s">
        <v>15</v>
      </c>
      <c r="C41" s="181"/>
      <c r="D41" s="182"/>
      <c r="E41" s="42"/>
    </row>
    <row r="42" spans="2:5" ht="15" customHeight="1">
      <c r="B42" s="188" t="s">
        <v>221</v>
      </c>
      <c r="C42" s="189"/>
      <c r="D42" s="190"/>
      <c r="E42" s="42"/>
    </row>
    <row r="43" spans="2:5" ht="15" customHeight="1">
      <c r="B43" s="219" t="s">
        <v>208</v>
      </c>
      <c r="C43" s="220"/>
      <c r="D43" s="221"/>
      <c r="E43" s="43"/>
    </row>
    <row r="44" spans="2:5" ht="15" customHeight="1" thickBot="1">
      <c r="B44" s="213" t="s">
        <v>206</v>
      </c>
      <c r="C44" s="214"/>
      <c r="D44" s="215"/>
      <c r="E44" s="44"/>
    </row>
    <row r="45" spans="2:5" ht="15" customHeight="1" thickBot="1">
      <c r="B45" s="216" t="s">
        <v>207</v>
      </c>
      <c r="C45" s="217"/>
      <c r="D45" s="218"/>
      <c r="E45" s="45">
        <f>(E38+E40+E41+E42+E44)-(E43*E38)</f>
        <v>0</v>
      </c>
    </row>
    <row r="46" spans="2:5" ht="21" customHeight="1" thickBot="1">
      <c r="B46" s="222" t="s">
        <v>209</v>
      </c>
      <c r="C46" s="223"/>
      <c r="D46" s="223"/>
      <c r="E46" s="18" t="s">
        <v>17</v>
      </c>
    </row>
    <row r="47" spans="2:5" s="48" customFormat="1" ht="15" thickBot="1">
      <c r="B47" s="186"/>
      <c r="C47" s="187"/>
      <c r="D47" s="187"/>
      <c r="E47" s="47"/>
    </row>
    <row r="48" spans="2:5" ht="21.6" thickBot="1">
      <c r="B48" s="176" t="s">
        <v>1305</v>
      </c>
      <c r="C48" s="177"/>
      <c r="D48" s="177"/>
      <c r="E48" s="13" t="s">
        <v>1305</v>
      </c>
    </row>
    <row r="49" spans="2:5" ht="15" customHeight="1" thickBot="1">
      <c r="B49" s="178" t="s">
        <v>18</v>
      </c>
      <c r="C49" s="179"/>
      <c r="D49" s="179"/>
      <c r="E49" s="46"/>
    </row>
    <row r="50" spans="2:5">
      <c r="B50" s="212"/>
      <c r="C50" s="212"/>
      <c r="D50" s="212"/>
    </row>
    <row r="51" spans="2:5">
      <c r="B51" s="212"/>
      <c r="C51" s="212"/>
      <c r="D51" s="212"/>
    </row>
  </sheetData>
  <sheetProtection algorithmName="SHA-512" hashValue="ERuSHh9aKhJAYA/zX/Mc3utlBjSfmq1vnS9Fl3dHvyOmvZuxE4onctV9W1cTmJ2MAtWh1xM/7AlhzvzneSvNUg==" saltValue="jB6nNxGDLgqlxRalRnCJlA==" spinCount="100000" sheet="1" objects="1" scenarios="1"/>
  <mergeCells count="23">
    <mergeCell ref="C9:D9"/>
    <mergeCell ref="C2:D2"/>
    <mergeCell ref="C3:D3"/>
    <mergeCell ref="E5:E6"/>
    <mergeCell ref="C7:D7"/>
    <mergeCell ref="C8:D8"/>
    <mergeCell ref="C5:D5"/>
    <mergeCell ref="C6:D6"/>
    <mergeCell ref="B43:D43"/>
    <mergeCell ref="B48:D48"/>
    <mergeCell ref="B49:D49"/>
    <mergeCell ref="B37:D37"/>
    <mergeCell ref="B38:D38"/>
    <mergeCell ref="B39:D39"/>
    <mergeCell ref="B40:D40"/>
    <mergeCell ref="B41:D41"/>
    <mergeCell ref="B42:D42"/>
    <mergeCell ref="B46:D46"/>
    <mergeCell ref="B50:D50"/>
    <mergeCell ref="B51:D51"/>
    <mergeCell ref="B44:D44"/>
    <mergeCell ref="B45:D45"/>
    <mergeCell ref="B47:D47"/>
  </mergeCells>
  <hyperlinks>
    <hyperlink ref="B1" location="'1. Index'!A1" display="Go To Index" xr:uid="{627A6F26-52DD-4DAE-BA9A-BF084FFD3601}"/>
    <hyperlink ref="E1" location="'4. Database'!A1" display="Go To Database" xr:uid="{90996465-9DCC-4852-B6C0-63648F44F2B0}"/>
  </hyperlinks>
  <pageMargins left="0.7" right="0.7" top="0.75" bottom="0.75" header="0.3" footer="0.3"/>
  <pageSetup scale="80" orientation="landscape" r:id="rId1"/>
  <headerFooter>
    <oddFooter>&amp;R_x000D_&amp;1#&amp;"Calibri"&amp;10&amp;K000000 Confidential</oddFooter>
  </headerFooter>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300-000000000000}">
  <sheetPr codeName="Sheet64">
    <pageSetUpPr fitToPage="1"/>
  </sheetPr>
  <dimension ref="B1:E51"/>
  <sheetViews>
    <sheetView zoomScale="70" zoomScaleNormal="70" workbookViewId="0">
      <selection activeCell="A48" sqref="A48:XFD49"/>
    </sheetView>
  </sheetViews>
  <sheetFormatPr defaultColWidth="9.21875" defaultRowHeight="14.4"/>
  <cols>
    <col min="1" max="1" width="2.77734375" style="20" customWidth="1"/>
    <col min="2" max="4" width="40.5546875" style="20" customWidth="1"/>
    <col min="5" max="5" width="54.21875" style="20" customWidth="1"/>
    <col min="6" max="16384" width="9.21875" style="20"/>
  </cols>
  <sheetData>
    <row r="1" spans="2:5" ht="15" thickBot="1">
      <c r="B1" s="19" t="s">
        <v>152</v>
      </c>
      <c r="C1" s="20">
        <v>161</v>
      </c>
      <c r="E1" s="11" t="s">
        <v>1275</v>
      </c>
    </row>
    <row r="2" spans="2:5">
      <c r="B2" s="21" t="s">
        <v>0</v>
      </c>
      <c r="C2" s="194" t="str">
        <f>VLOOKUP(C3,'1. Index'!$B$7:$C$212,2,0)</f>
        <v>Road transport equipment</v>
      </c>
      <c r="D2" s="194"/>
    </row>
    <row r="3" spans="2:5" ht="15" thickBot="1">
      <c r="B3" s="22" t="s">
        <v>1</v>
      </c>
      <c r="C3" s="193" t="str">
        <f>LEFT(C5,10)</f>
        <v>15.01.12.1</v>
      </c>
      <c r="D3" s="194"/>
    </row>
    <row r="4" spans="2:5" ht="15" thickBot="1">
      <c r="B4" s="23"/>
    </row>
    <row r="5" spans="2:5" ht="15" customHeight="1">
      <c r="B5" s="24" t="s">
        <v>2</v>
      </c>
      <c r="C5" s="203" t="str" cm="1">
        <f t="array" ref="C5">INDEX('1. Index'!$B$8:$E$212,C1,1)</f>
        <v>15.01.12.1.01.030</v>
      </c>
      <c r="D5" s="204"/>
      <c r="E5" s="195" t="s">
        <v>3</v>
      </c>
    </row>
    <row r="6" spans="2:5" ht="15" customHeight="1" thickBot="1">
      <c r="B6" s="25" t="s">
        <v>4</v>
      </c>
      <c r="C6" s="205" t="str" cm="1">
        <f t="array" ref="C6">INDEX('1. Index'!$B$8:$E$212,C1,2)</f>
        <v>Van - Unspecified</v>
      </c>
      <c r="D6" s="206"/>
      <c r="E6" s="196"/>
    </row>
    <row r="7" spans="2:5" ht="16.5" customHeight="1" thickBot="1">
      <c r="B7" s="26"/>
      <c r="C7" s="197" t="s">
        <v>24</v>
      </c>
      <c r="D7" s="198"/>
      <c r="E7" s="13" t="s">
        <v>5</v>
      </c>
    </row>
    <row r="8" spans="2:5">
      <c r="B8" s="27" t="s">
        <v>6</v>
      </c>
      <c r="C8" s="199" t="str" cm="1">
        <f t="array" ref="C8">INDEX('1. Index'!$B$8:$E$212,C1,3)</f>
        <v>Unspecified</v>
      </c>
      <c r="D8" s="200"/>
      <c r="E8" s="28"/>
    </row>
    <row r="9" spans="2:5" ht="15" thickBot="1">
      <c r="B9" s="29" t="s">
        <v>7</v>
      </c>
      <c r="C9" s="201" t="str" cm="1">
        <f t="array" ref="C9">INDEX('1. Index'!$B$8:$E$212,C1,4)</f>
        <v>Unspecified</v>
      </c>
      <c r="D9" s="202"/>
      <c r="E9" s="30"/>
    </row>
    <row r="10" spans="2:5" ht="18" customHeight="1" thickBot="1">
      <c r="B10" s="31"/>
      <c r="C10" s="32" t="s">
        <v>8</v>
      </c>
      <c r="D10" s="32" t="s">
        <v>9</v>
      </c>
      <c r="E10" s="13" t="s">
        <v>5</v>
      </c>
    </row>
    <row r="11" spans="2:5" ht="15" customHeight="1">
      <c r="B11" s="33" t="s">
        <v>3159</v>
      </c>
      <c r="C11" s="66" t="s">
        <v>3160</v>
      </c>
      <c r="D11" s="67" t="s">
        <v>3161</v>
      </c>
      <c r="E11" s="35"/>
    </row>
    <row r="12" spans="2:5" ht="15" customHeight="1">
      <c r="B12" s="36" t="s">
        <v>3162</v>
      </c>
      <c r="C12" s="37" t="s">
        <v>3163</v>
      </c>
      <c r="D12" s="38" t="s">
        <v>3164</v>
      </c>
      <c r="E12" s="39"/>
    </row>
    <row r="13" spans="2:5" ht="15" customHeight="1">
      <c r="B13" s="36" t="s">
        <v>3165</v>
      </c>
      <c r="C13" s="37" t="s">
        <v>2842</v>
      </c>
      <c r="D13" s="38" t="s">
        <v>2843</v>
      </c>
      <c r="E13" s="39"/>
    </row>
    <row r="14" spans="2:5" ht="15" customHeight="1">
      <c r="B14" s="36" t="s">
        <v>3166</v>
      </c>
      <c r="C14" s="58" t="s">
        <v>216</v>
      </c>
      <c r="D14" s="38" t="s">
        <v>1882</v>
      </c>
      <c r="E14" s="39"/>
    </row>
    <row r="15" spans="2:5" ht="15" customHeight="1">
      <c r="B15" s="36" t="s">
        <v>3167</v>
      </c>
      <c r="C15" s="37" t="s">
        <v>216</v>
      </c>
      <c r="D15" s="38" t="s">
        <v>1882</v>
      </c>
      <c r="E15" s="39"/>
    </row>
    <row r="16" spans="2:5" ht="15" customHeight="1">
      <c r="B16" s="36" t="s">
        <v>3168</v>
      </c>
      <c r="C16" s="37" t="s">
        <v>3169</v>
      </c>
      <c r="D16" s="38" t="s">
        <v>3170</v>
      </c>
      <c r="E16" s="39"/>
    </row>
    <row r="17" spans="2:5" ht="15" customHeight="1">
      <c r="B17" s="36" t="s">
        <v>3171</v>
      </c>
      <c r="C17" s="37" t="s">
        <v>3172</v>
      </c>
      <c r="D17" s="38" t="s">
        <v>3173</v>
      </c>
      <c r="E17" s="39"/>
    </row>
    <row r="18" spans="2:5" ht="15" customHeight="1">
      <c r="B18" s="36" t="s">
        <v>287</v>
      </c>
      <c r="C18" s="37" t="s">
        <v>3174</v>
      </c>
      <c r="D18" s="38" t="s">
        <v>3175</v>
      </c>
      <c r="E18" s="39"/>
    </row>
    <row r="19" spans="2:5" ht="15" customHeight="1">
      <c r="B19" s="36" t="s">
        <v>288</v>
      </c>
      <c r="C19" s="37" t="s">
        <v>3176</v>
      </c>
      <c r="D19" s="38" t="s">
        <v>3177</v>
      </c>
      <c r="E19" s="39"/>
    </row>
    <row r="20" spans="2:5" ht="15" customHeight="1">
      <c r="B20" s="36" t="s">
        <v>289</v>
      </c>
      <c r="C20" s="37" t="s">
        <v>3178</v>
      </c>
      <c r="D20" s="38" t="s">
        <v>3179</v>
      </c>
      <c r="E20" s="39"/>
    </row>
    <row r="21" spans="2:5" ht="15" customHeight="1">
      <c r="B21" s="36" t="s">
        <v>281</v>
      </c>
      <c r="C21" s="37" t="s">
        <v>3180</v>
      </c>
      <c r="D21" s="38" t="s">
        <v>3181</v>
      </c>
      <c r="E21" s="39"/>
    </row>
    <row r="22" spans="2:5" ht="15" customHeight="1">
      <c r="B22" s="36"/>
      <c r="C22" s="37"/>
      <c r="D22" s="38"/>
      <c r="E22" s="39"/>
    </row>
    <row r="23" spans="2:5" ht="15" customHeight="1">
      <c r="B23" s="36"/>
      <c r="C23" s="37"/>
      <c r="D23" s="38"/>
      <c r="E23" s="39"/>
    </row>
    <row r="24" spans="2:5" ht="15" customHeight="1">
      <c r="B24" s="36"/>
      <c r="C24" s="37"/>
      <c r="D24" s="38"/>
      <c r="E24" s="39"/>
    </row>
    <row r="25" spans="2:5" ht="15" customHeight="1">
      <c r="B25" s="36"/>
      <c r="C25" s="37"/>
      <c r="D25" s="38"/>
      <c r="E25" s="39"/>
    </row>
    <row r="26" spans="2:5" ht="15" customHeight="1">
      <c r="B26" s="36"/>
      <c r="C26" s="37"/>
      <c r="D26" s="38"/>
      <c r="E26" s="39"/>
    </row>
    <row r="27" spans="2:5" ht="15" customHeight="1">
      <c r="B27" s="36"/>
      <c r="C27" s="37"/>
      <c r="D27" s="38"/>
      <c r="E27" s="39"/>
    </row>
    <row r="28" spans="2:5" ht="15" customHeight="1">
      <c r="B28" s="36"/>
      <c r="C28" s="37"/>
      <c r="D28" s="38"/>
      <c r="E28" s="39"/>
    </row>
    <row r="29" spans="2:5" ht="15" customHeight="1">
      <c r="B29" s="36"/>
      <c r="C29" s="37"/>
      <c r="D29" s="38"/>
      <c r="E29" s="39"/>
    </row>
    <row r="30" spans="2:5" ht="15" customHeight="1">
      <c r="B30" s="36"/>
      <c r="C30" s="37"/>
      <c r="D30" s="38"/>
      <c r="E30" s="39"/>
    </row>
    <row r="31" spans="2:5" ht="15" customHeight="1">
      <c r="B31" s="36"/>
      <c r="C31" s="37"/>
      <c r="D31" s="38"/>
      <c r="E31" s="39"/>
    </row>
    <row r="32" spans="2:5" ht="15" customHeight="1">
      <c r="B32" s="36"/>
      <c r="C32" s="37"/>
      <c r="D32" s="38"/>
      <c r="E32" s="39"/>
    </row>
    <row r="33" spans="2:5" ht="15" customHeight="1">
      <c r="B33" s="36"/>
      <c r="C33" s="37"/>
      <c r="D33" s="38"/>
      <c r="E33" s="39"/>
    </row>
    <row r="34" spans="2:5" ht="15" customHeight="1">
      <c r="B34" s="36" t="s">
        <v>279</v>
      </c>
      <c r="C34" s="37" t="s">
        <v>3012</v>
      </c>
      <c r="D34" s="38" t="s">
        <v>3011</v>
      </c>
      <c r="E34" s="39"/>
    </row>
    <row r="35" spans="2:5" ht="15" customHeight="1">
      <c r="B35" s="36" t="s">
        <v>10</v>
      </c>
      <c r="C35" s="37" t="s">
        <v>60</v>
      </c>
      <c r="D35" s="38" t="s">
        <v>60</v>
      </c>
      <c r="E35" s="39"/>
    </row>
    <row r="36" spans="2:5" ht="15" customHeight="1" thickBot="1">
      <c r="B36" s="36" t="s">
        <v>11</v>
      </c>
      <c r="C36" s="37" t="s">
        <v>61</v>
      </c>
      <c r="D36" s="41" t="s">
        <v>61</v>
      </c>
      <c r="E36" s="80"/>
    </row>
    <row r="37" spans="2:5" ht="16.5" customHeight="1" thickBot="1">
      <c r="B37" s="197" t="s">
        <v>12</v>
      </c>
      <c r="C37" s="207"/>
      <c r="D37" s="198"/>
      <c r="E37" s="13" t="s">
        <v>5</v>
      </c>
    </row>
    <row r="38" spans="2:5" ht="15" customHeight="1">
      <c r="B38" s="208" t="s">
        <v>13</v>
      </c>
      <c r="C38" s="209"/>
      <c r="D38" s="210"/>
      <c r="E38" s="35"/>
    </row>
    <row r="39" spans="2:5" ht="15" customHeight="1">
      <c r="B39" s="180" t="s">
        <v>141</v>
      </c>
      <c r="C39" s="181"/>
      <c r="D39" s="182"/>
      <c r="E39" s="39"/>
    </row>
    <row r="40" spans="2:5" ht="15" customHeight="1">
      <c r="B40" s="180" t="s">
        <v>14</v>
      </c>
      <c r="C40" s="181"/>
      <c r="D40" s="182"/>
      <c r="E40" s="42"/>
    </row>
    <row r="41" spans="2:5" ht="15" customHeight="1">
      <c r="B41" s="180" t="s">
        <v>15</v>
      </c>
      <c r="C41" s="181"/>
      <c r="D41" s="182"/>
      <c r="E41" s="42"/>
    </row>
    <row r="42" spans="2:5" ht="15" customHeight="1">
      <c r="B42" s="188" t="s">
        <v>221</v>
      </c>
      <c r="C42" s="189"/>
      <c r="D42" s="190"/>
      <c r="E42" s="42"/>
    </row>
    <row r="43" spans="2:5" ht="15" customHeight="1">
      <c r="B43" s="219" t="s">
        <v>208</v>
      </c>
      <c r="C43" s="220"/>
      <c r="D43" s="221"/>
      <c r="E43" s="43"/>
    </row>
    <row r="44" spans="2:5" ht="15" customHeight="1" thickBot="1">
      <c r="B44" s="213" t="s">
        <v>206</v>
      </c>
      <c r="C44" s="214"/>
      <c r="D44" s="215"/>
      <c r="E44" s="44"/>
    </row>
    <row r="45" spans="2:5" ht="15" customHeight="1" thickBot="1">
      <c r="B45" s="216" t="s">
        <v>207</v>
      </c>
      <c r="C45" s="217"/>
      <c r="D45" s="218"/>
      <c r="E45" s="45">
        <f>(E38+E40+E41+E42+E44)-(E43*E38)</f>
        <v>0</v>
      </c>
    </row>
    <row r="46" spans="2:5" ht="21" customHeight="1" thickBot="1">
      <c r="B46" s="222" t="s">
        <v>209</v>
      </c>
      <c r="C46" s="223"/>
      <c r="D46" s="223"/>
      <c r="E46" s="18" t="s">
        <v>17</v>
      </c>
    </row>
    <row r="47" spans="2:5" s="48" customFormat="1" ht="15" thickBot="1">
      <c r="B47" s="186" t="s">
        <v>1359</v>
      </c>
      <c r="C47" s="187"/>
      <c r="D47" s="187"/>
      <c r="E47" s="47"/>
    </row>
    <row r="48" spans="2:5" ht="21.6" thickBot="1">
      <c r="B48" s="176" t="s">
        <v>1305</v>
      </c>
      <c r="C48" s="177"/>
      <c r="D48" s="177"/>
      <c r="E48" s="13" t="s">
        <v>1305</v>
      </c>
    </row>
    <row r="49" spans="2:5" ht="15" customHeight="1" thickBot="1">
      <c r="B49" s="178" t="s">
        <v>18</v>
      </c>
      <c r="C49" s="179"/>
      <c r="D49" s="179"/>
      <c r="E49" s="46"/>
    </row>
    <row r="50" spans="2:5">
      <c r="B50" s="212"/>
      <c r="C50" s="212"/>
      <c r="D50" s="212"/>
    </row>
    <row r="51" spans="2:5">
      <c r="B51" s="212"/>
      <c r="C51" s="212"/>
      <c r="D51" s="212"/>
    </row>
  </sheetData>
  <sheetProtection algorithmName="SHA-512" hashValue="U6VOfN0Q1kPcMt65AEbsw4CfbeXS2qUKyIUG9iMfoovacC1q8QZjO4QxzookzDWurt0u1QtUCOyKqNI5E/0Utg==" saltValue="3kRipyAa1jEeovbaRlhPcw==" spinCount="100000" sheet="1" objects="1" scenarios="1"/>
  <mergeCells count="23">
    <mergeCell ref="C9:D9"/>
    <mergeCell ref="C2:D2"/>
    <mergeCell ref="C3:D3"/>
    <mergeCell ref="E5:E6"/>
    <mergeCell ref="C7:D7"/>
    <mergeCell ref="C8:D8"/>
    <mergeCell ref="C5:D5"/>
    <mergeCell ref="C6:D6"/>
    <mergeCell ref="B43:D43"/>
    <mergeCell ref="B48:D48"/>
    <mergeCell ref="B49:D49"/>
    <mergeCell ref="B37:D37"/>
    <mergeCell ref="B38:D38"/>
    <mergeCell ref="B39:D39"/>
    <mergeCell ref="B40:D40"/>
    <mergeCell ref="B41:D41"/>
    <mergeCell ref="B42:D42"/>
    <mergeCell ref="B46:D46"/>
    <mergeCell ref="B50:D50"/>
    <mergeCell ref="B51:D51"/>
    <mergeCell ref="B44:D44"/>
    <mergeCell ref="B45:D45"/>
    <mergeCell ref="B47:D47"/>
  </mergeCells>
  <hyperlinks>
    <hyperlink ref="B1" location="'1. Index'!A1" display="Go To Index" xr:uid="{7071E337-2ECC-4558-837B-431075E31E1C}"/>
    <hyperlink ref="E1" location="'4. Database'!A1" display="Go To Database" xr:uid="{F791C810-A268-426A-99C9-63CF7C85ECA6}"/>
  </hyperlinks>
  <pageMargins left="0.7" right="0.7" top="0.75" bottom="0.75" header="0.3" footer="0.3"/>
  <pageSetup scale="80" orientation="landscape" r:id="rId1"/>
  <headerFooter>
    <oddFooter>&amp;R_x000D_&amp;1#&amp;"Calibri"&amp;10&amp;K000000 Confidential</oddFooter>
  </headerFooter>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400-000000000000}">
  <sheetPr codeName="Sheet65">
    <pageSetUpPr fitToPage="1"/>
  </sheetPr>
  <dimension ref="B1:E51"/>
  <sheetViews>
    <sheetView zoomScale="70" zoomScaleNormal="70" workbookViewId="0">
      <selection activeCell="A48" sqref="A48:XFD49"/>
    </sheetView>
  </sheetViews>
  <sheetFormatPr defaultColWidth="9.21875" defaultRowHeight="14.4"/>
  <cols>
    <col min="1" max="1" width="2.77734375" style="20" customWidth="1"/>
    <col min="2" max="4" width="40.5546875" style="20" customWidth="1"/>
    <col min="5" max="5" width="54.21875" style="20" customWidth="1"/>
    <col min="6" max="16384" width="9.21875" style="20"/>
  </cols>
  <sheetData>
    <row r="1" spans="2:5" ht="15" thickBot="1">
      <c r="B1" s="19" t="s">
        <v>152</v>
      </c>
      <c r="C1" s="20">
        <v>162</v>
      </c>
      <c r="E1" s="11" t="s">
        <v>1275</v>
      </c>
    </row>
    <row r="2" spans="2:5">
      <c r="B2" s="21" t="s">
        <v>0</v>
      </c>
      <c r="C2" s="194" t="str">
        <f>VLOOKUP(C3,'1. Index'!$B$7:$C$212,2,0)</f>
        <v>Road transport equipment</v>
      </c>
      <c r="D2" s="194"/>
    </row>
    <row r="3" spans="2:5" ht="15" thickBot="1">
      <c r="B3" s="22" t="s">
        <v>1</v>
      </c>
      <c r="C3" s="193" t="str">
        <f>LEFT(C5,10)</f>
        <v>15.01.12.1</v>
      </c>
      <c r="D3" s="194"/>
    </row>
    <row r="4" spans="2:5" ht="15" thickBot="1">
      <c r="B4" s="23"/>
    </row>
    <row r="5" spans="2:5" ht="15" customHeight="1">
      <c r="B5" s="24" t="s">
        <v>2</v>
      </c>
      <c r="C5" s="203" t="str" cm="1">
        <f t="array" ref="C5">INDEX('1. Index'!$B$8:$E$212,C1,1)</f>
        <v>15.01.12.1.01.040</v>
      </c>
      <c r="D5" s="204"/>
      <c r="E5" s="195" t="s">
        <v>3</v>
      </c>
    </row>
    <row r="6" spans="2:5" ht="15" customHeight="1" thickBot="1">
      <c r="B6" s="25" t="s">
        <v>4</v>
      </c>
      <c r="C6" s="205" t="str" cm="1">
        <f t="array" ref="C6">INDEX('1. Index'!$B$8:$E$212,C1,2)</f>
        <v>Van - Ford (USA) - Transit 290 L2H2</v>
      </c>
      <c r="D6" s="206"/>
      <c r="E6" s="196"/>
    </row>
    <row r="7" spans="2:5" ht="16.5" customHeight="1" thickBot="1">
      <c r="B7" s="26"/>
      <c r="C7" s="197" t="s">
        <v>24</v>
      </c>
      <c r="D7" s="198"/>
      <c r="E7" s="13" t="s">
        <v>5</v>
      </c>
    </row>
    <row r="8" spans="2:5">
      <c r="B8" s="27" t="s">
        <v>6</v>
      </c>
      <c r="C8" s="199" t="str" cm="1">
        <f t="array" ref="C8">INDEX('1. Index'!$B$8:$E$212,C1,3)</f>
        <v>Ford (USA)</v>
      </c>
      <c r="D8" s="200"/>
      <c r="E8" s="28"/>
    </row>
    <row r="9" spans="2:5" ht="15" thickBot="1">
      <c r="B9" s="29" t="s">
        <v>7</v>
      </c>
      <c r="C9" s="201" t="str" cm="1">
        <f t="array" ref="C9">INDEX('1. Index'!$B$8:$E$212,C1,4)</f>
        <v>Transit 290 L2H2</v>
      </c>
      <c r="D9" s="202"/>
      <c r="E9" s="30"/>
    </row>
    <row r="10" spans="2:5" ht="18" customHeight="1" thickBot="1">
      <c r="B10" s="31"/>
      <c r="C10" s="32" t="s">
        <v>8</v>
      </c>
      <c r="D10" s="32" t="s">
        <v>9</v>
      </c>
      <c r="E10" s="13" t="s">
        <v>5</v>
      </c>
    </row>
    <row r="11" spans="2:5" ht="15" customHeight="1">
      <c r="B11" s="33" t="s">
        <v>277</v>
      </c>
      <c r="C11" s="66" t="s">
        <v>853</v>
      </c>
      <c r="D11" s="67" t="s">
        <v>3182</v>
      </c>
      <c r="E11" s="35"/>
    </row>
    <row r="12" spans="2:5" ht="15" customHeight="1">
      <c r="B12" s="36" t="s">
        <v>549</v>
      </c>
      <c r="C12" s="37" t="s">
        <v>854</v>
      </c>
      <c r="D12" s="38" t="s">
        <v>3183</v>
      </c>
      <c r="E12" s="39"/>
    </row>
    <row r="13" spans="2:5" ht="15" customHeight="1">
      <c r="B13" s="36" t="s">
        <v>550</v>
      </c>
      <c r="C13" s="37" t="s">
        <v>855</v>
      </c>
      <c r="D13" s="38" t="s">
        <v>3184</v>
      </c>
      <c r="E13" s="39"/>
    </row>
    <row r="14" spans="2:5" ht="15" customHeight="1">
      <c r="B14" s="36" t="s">
        <v>551</v>
      </c>
      <c r="C14" s="37" t="s">
        <v>856</v>
      </c>
      <c r="D14" s="38" t="s">
        <v>3185</v>
      </c>
      <c r="E14" s="39"/>
    </row>
    <row r="15" spans="2:5" ht="15" customHeight="1">
      <c r="B15" s="36" t="s">
        <v>552</v>
      </c>
      <c r="C15" s="37" t="s">
        <v>857</v>
      </c>
      <c r="D15" s="38" t="s">
        <v>3186</v>
      </c>
      <c r="E15" s="39"/>
    </row>
    <row r="16" spans="2:5" ht="15" customHeight="1">
      <c r="B16" s="36" t="s">
        <v>553</v>
      </c>
      <c r="C16" s="55" t="s">
        <v>858</v>
      </c>
      <c r="D16" s="56" t="s">
        <v>3187</v>
      </c>
      <c r="E16" s="39"/>
    </row>
    <row r="17" spans="2:5" ht="15" customHeight="1">
      <c r="B17" s="36" t="s">
        <v>287</v>
      </c>
      <c r="C17" s="37" t="s">
        <v>859</v>
      </c>
      <c r="D17" s="38" t="s">
        <v>3188</v>
      </c>
      <c r="E17" s="39"/>
    </row>
    <row r="18" spans="2:5" ht="15" customHeight="1">
      <c r="B18" s="36" t="s">
        <v>288</v>
      </c>
      <c r="C18" s="37" t="s">
        <v>1749</v>
      </c>
      <c r="D18" s="38" t="s">
        <v>1750</v>
      </c>
      <c r="E18" s="39"/>
    </row>
    <row r="19" spans="2:5" ht="15" customHeight="1">
      <c r="B19" s="36" t="s">
        <v>289</v>
      </c>
      <c r="C19" s="37" t="s">
        <v>860</v>
      </c>
      <c r="D19" s="38" t="s">
        <v>3189</v>
      </c>
      <c r="E19" s="39"/>
    </row>
    <row r="20" spans="2:5" ht="15" customHeight="1">
      <c r="B20" s="36" t="s">
        <v>281</v>
      </c>
      <c r="C20" s="37" t="s">
        <v>861</v>
      </c>
      <c r="D20" s="38" t="s">
        <v>3190</v>
      </c>
      <c r="E20" s="39"/>
    </row>
    <row r="21" spans="2:5" ht="15" customHeight="1">
      <c r="B21" s="36"/>
      <c r="C21" s="37"/>
      <c r="D21" s="38"/>
      <c r="E21" s="39"/>
    </row>
    <row r="22" spans="2:5" ht="15" customHeight="1">
      <c r="B22" s="36"/>
      <c r="C22" s="37"/>
      <c r="D22" s="38"/>
      <c r="E22" s="39"/>
    </row>
    <row r="23" spans="2:5" ht="15" customHeight="1">
      <c r="B23" s="36"/>
      <c r="C23" s="37"/>
      <c r="D23" s="38"/>
      <c r="E23" s="39"/>
    </row>
    <row r="24" spans="2:5" ht="15" customHeight="1">
      <c r="B24" s="36"/>
      <c r="C24" s="37"/>
      <c r="D24" s="38"/>
      <c r="E24" s="39"/>
    </row>
    <row r="25" spans="2:5" ht="15" customHeight="1">
      <c r="B25" s="36"/>
      <c r="C25" s="37"/>
      <c r="D25" s="38"/>
      <c r="E25" s="39"/>
    </row>
    <row r="26" spans="2:5" ht="15" customHeight="1">
      <c r="B26" s="36"/>
      <c r="C26" s="37"/>
      <c r="D26" s="38"/>
      <c r="E26" s="39"/>
    </row>
    <row r="27" spans="2:5" ht="15" customHeight="1">
      <c r="B27" s="36"/>
      <c r="C27" s="37"/>
      <c r="D27" s="38"/>
      <c r="E27" s="39"/>
    </row>
    <row r="28" spans="2:5" ht="15" customHeight="1">
      <c r="B28" s="36"/>
      <c r="C28" s="37"/>
      <c r="D28" s="38"/>
      <c r="E28" s="39"/>
    </row>
    <row r="29" spans="2:5" ht="15" customHeight="1">
      <c r="B29" s="36"/>
      <c r="C29" s="37"/>
      <c r="D29" s="38"/>
      <c r="E29" s="39"/>
    </row>
    <row r="30" spans="2:5" ht="15" customHeight="1">
      <c r="B30" s="36"/>
      <c r="C30" s="37"/>
      <c r="D30" s="38"/>
      <c r="E30" s="39"/>
    </row>
    <row r="31" spans="2:5" ht="15" customHeight="1">
      <c r="B31" s="36"/>
      <c r="C31" s="37"/>
      <c r="D31" s="38"/>
      <c r="E31" s="39"/>
    </row>
    <row r="32" spans="2:5" ht="15" customHeight="1">
      <c r="B32" s="36"/>
      <c r="C32" s="37"/>
      <c r="D32" s="38"/>
      <c r="E32" s="39"/>
    </row>
    <row r="33" spans="2:5" ht="15" customHeight="1">
      <c r="B33" s="36"/>
      <c r="C33" s="37"/>
      <c r="D33" s="38"/>
      <c r="E33" s="39"/>
    </row>
    <row r="34" spans="2:5" ht="15" customHeight="1">
      <c r="B34" s="36"/>
      <c r="C34" s="37"/>
      <c r="D34" s="38"/>
      <c r="E34" s="39"/>
    </row>
    <row r="35" spans="2:5" ht="15" customHeight="1">
      <c r="B35" s="36" t="s">
        <v>10</v>
      </c>
      <c r="C35" s="37" t="s">
        <v>60</v>
      </c>
      <c r="D35" s="38" t="s">
        <v>60</v>
      </c>
      <c r="E35" s="39"/>
    </row>
    <row r="36" spans="2:5" ht="15" customHeight="1" thickBot="1">
      <c r="B36" s="36" t="s">
        <v>11</v>
      </c>
      <c r="C36" s="37" t="s">
        <v>61</v>
      </c>
      <c r="D36" s="41" t="s">
        <v>61</v>
      </c>
      <c r="E36" s="80"/>
    </row>
    <row r="37" spans="2:5" ht="16.5" customHeight="1" thickBot="1">
      <c r="B37" s="197" t="s">
        <v>12</v>
      </c>
      <c r="C37" s="207"/>
      <c r="D37" s="198"/>
      <c r="E37" s="13" t="s">
        <v>5</v>
      </c>
    </row>
    <row r="38" spans="2:5" ht="15" customHeight="1">
      <c r="B38" s="208" t="s">
        <v>13</v>
      </c>
      <c r="C38" s="209"/>
      <c r="D38" s="210"/>
      <c r="E38" s="35"/>
    </row>
    <row r="39" spans="2:5" ht="15" customHeight="1">
      <c r="B39" s="180" t="s">
        <v>141</v>
      </c>
      <c r="C39" s="181"/>
      <c r="D39" s="182"/>
      <c r="E39" s="39"/>
    </row>
    <row r="40" spans="2:5" ht="15" customHeight="1">
      <c r="B40" s="180" t="s">
        <v>14</v>
      </c>
      <c r="C40" s="181"/>
      <c r="D40" s="182"/>
      <c r="E40" s="42"/>
    </row>
    <row r="41" spans="2:5" ht="15" customHeight="1">
      <c r="B41" s="180" t="s">
        <v>15</v>
      </c>
      <c r="C41" s="181"/>
      <c r="D41" s="182"/>
      <c r="E41" s="42"/>
    </row>
    <row r="42" spans="2:5" ht="15" customHeight="1">
      <c r="B42" s="188" t="s">
        <v>221</v>
      </c>
      <c r="C42" s="189"/>
      <c r="D42" s="190"/>
      <c r="E42" s="42"/>
    </row>
    <row r="43" spans="2:5" ht="15" customHeight="1">
      <c r="B43" s="219" t="s">
        <v>208</v>
      </c>
      <c r="C43" s="220"/>
      <c r="D43" s="221"/>
      <c r="E43" s="43"/>
    </row>
    <row r="44" spans="2:5" ht="15" customHeight="1" thickBot="1">
      <c r="B44" s="213" t="s">
        <v>206</v>
      </c>
      <c r="C44" s="214"/>
      <c r="D44" s="215"/>
      <c r="E44" s="44"/>
    </row>
    <row r="45" spans="2:5" ht="15" customHeight="1" thickBot="1">
      <c r="B45" s="216" t="s">
        <v>207</v>
      </c>
      <c r="C45" s="217"/>
      <c r="D45" s="218"/>
      <c r="E45" s="45">
        <f>(E38+E40+E41+E42+E44)-(E43*E38)</f>
        <v>0</v>
      </c>
    </row>
    <row r="46" spans="2:5" ht="21" customHeight="1" thickBot="1">
      <c r="B46" s="222" t="s">
        <v>209</v>
      </c>
      <c r="C46" s="223"/>
      <c r="D46" s="223"/>
      <c r="E46" s="18" t="s">
        <v>17</v>
      </c>
    </row>
    <row r="47" spans="2:5" s="48" customFormat="1" ht="15" thickBot="1">
      <c r="B47" s="186"/>
      <c r="C47" s="187"/>
      <c r="D47" s="187"/>
      <c r="E47" s="47"/>
    </row>
    <row r="48" spans="2:5" ht="21.6" thickBot="1">
      <c r="B48" s="176" t="s">
        <v>1305</v>
      </c>
      <c r="C48" s="177"/>
      <c r="D48" s="177"/>
      <c r="E48" s="13" t="s">
        <v>1305</v>
      </c>
    </row>
    <row r="49" spans="2:5" ht="15" customHeight="1" thickBot="1">
      <c r="B49" s="178" t="s">
        <v>18</v>
      </c>
      <c r="C49" s="179"/>
      <c r="D49" s="179"/>
      <c r="E49" s="46"/>
    </row>
    <row r="50" spans="2:5">
      <c r="B50" s="212"/>
      <c r="C50" s="212"/>
      <c r="D50" s="212"/>
    </row>
    <row r="51" spans="2:5">
      <c r="B51" s="212"/>
      <c r="C51" s="212"/>
      <c r="D51" s="212"/>
    </row>
  </sheetData>
  <sheetProtection algorithmName="SHA-512" hashValue="Wlb+IAmhb8u17pTAOVrsGXXpUzTgHuhempZEOhVWFCDYir/+LussQn/6CcmcD/6pn8w9ZmBfrj5nha2onxsLjw==" saltValue="cozgeHyUcbVeQS72/C4Seg==" spinCount="100000" sheet="1" objects="1" scenarios="1"/>
  <mergeCells count="23">
    <mergeCell ref="C9:D9"/>
    <mergeCell ref="C2:D2"/>
    <mergeCell ref="C3:D3"/>
    <mergeCell ref="E5:E6"/>
    <mergeCell ref="C7:D7"/>
    <mergeCell ref="C8:D8"/>
    <mergeCell ref="C5:D5"/>
    <mergeCell ref="C6:D6"/>
    <mergeCell ref="B43:D43"/>
    <mergeCell ref="B48:D48"/>
    <mergeCell ref="B49:D49"/>
    <mergeCell ref="B37:D37"/>
    <mergeCell ref="B38:D38"/>
    <mergeCell ref="B39:D39"/>
    <mergeCell ref="B40:D40"/>
    <mergeCell ref="B41:D41"/>
    <mergeCell ref="B42:D42"/>
    <mergeCell ref="B46:D46"/>
    <mergeCell ref="B50:D50"/>
    <mergeCell ref="B51:D51"/>
    <mergeCell ref="B44:D44"/>
    <mergeCell ref="B45:D45"/>
    <mergeCell ref="B47:D47"/>
  </mergeCells>
  <hyperlinks>
    <hyperlink ref="B1" location="'1. Index'!A1" display="Go To Index" xr:uid="{FE0D61CD-BE7D-4739-9C25-615D5E411202}"/>
    <hyperlink ref="E1" location="'4. Database'!A1" display="Go To Database" xr:uid="{39E932D5-2328-4B85-A997-79539B7E3271}"/>
  </hyperlinks>
  <pageMargins left="0.7" right="0.7" top="0.75" bottom="0.75" header="0.3" footer="0.3"/>
  <pageSetup scale="80" orientation="landscape" r:id="rId1"/>
  <headerFooter>
    <oddFooter>&amp;R_x000D_&amp;1#&amp;"Calibri"&amp;10&amp;K000000 Confidential</oddFooter>
  </headerFooter>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600-000000000000}">
  <sheetPr codeName="Sheet190">
    <pageSetUpPr fitToPage="1"/>
  </sheetPr>
  <dimension ref="B1:E51"/>
  <sheetViews>
    <sheetView zoomScale="70" zoomScaleNormal="70" workbookViewId="0">
      <selection activeCell="A48" sqref="A48:XFD49"/>
    </sheetView>
  </sheetViews>
  <sheetFormatPr defaultColWidth="9.21875" defaultRowHeight="14.4"/>
  <cols>
    <col min="1" max="1" width="2.77734375" style="20" customWidth="1"/>
    <col min="2" max="4" width="40.5546875" style="20" customWidth="1"/>
    <col min="5" max="5" width="54.21875" style="20" customWidth="1"/>
    <col min="6" max="16384" width="9.21875" style="20"/>
  </cols>
  <sheetData>
    <row r="1" spans="2:5" ht="15" thickBot="1">
      <c r="B1" s="19" t="s">
        <v>152</v>
      </c>
      <c r="C1" s="20">
        <v>164</v>
      </c>
      <c r="E1" s="11" t="s">
        <v>1275</v>
      </c>
    </row>
    <row r="2" spans="2:5">
      <c r="B2" s="21" t="s">
        <v>0</v>
      </c>
      <c r="C2" s="194" t="str">
        <f>VLOOKUP(C3,'1. Index'!$B$7:$C$212,2,0)</f>
        <v>Road transport equipment</v>
      </c>
      <c r="D2" s="194"/>
    </row>
    <row r="3" spans="2:5" ht="15" thickBot="1">
      <c r="B3" s="22" t="s">
        <v>1</v>
      </c>
      <c r="C3" s="193" t="str">
        <f>LEFT(C5,10)</f>
        <v>15.01.12.1</v>
      </c>
      <c r="D3" s="194"/>
    </row>
    <row r="4" spans="2:5" ht="15" thickBot="1">
      <c r="B4" s="23"/>
    </row>
    <row r="5" spans="2:5" ht="15" customHeight="1">
      <c r="B5" s="24" t="s">
        <v>2</v>
      </c>
      <c r="C5" s="203" t="str" cm="1">
        <f t="array" ref="C5">INDEX('1. Index'!$B$8:$E$212,C1,1)</f>
        <v>15.01.12.1.01.060</v>
      </c>
      <c r="D5" s="204"/>
      <c r="E5" s="195" t="s">
        <v>3</v>
      </c>
    </row>
    <row r="6" spans="2:5" ht="15" customHeight="1" thickBot="1">
      <c r="B6" s="25" t="s">
        <v>4</v>
      </c>
      <c r="C6" s="205" t="str" cm="1">
        <f t="array" ref="C6">INDEX('1. Index'!$B$8:$E$212,C1,2)</f>
        <v>Van - VW (Germany) - Transporter 6.1 Startline</v>
      </c>
      <c r="D6" s="206"/>
      <c r="E6" s="196"/>
    </row>
    <row r="7" spans="2:5" ht="16.5" customHeight="1" thickBot="1">
      <c r="B7" s="26"/>
      <c r="C7" s="197" t="s">
        <v>24</v>
      </c>
      <c r="D7" s="198"/>
      <c r="E7" s="13" t="s">
        <v>5</v>
      </c>
    </row>
    <row r="8" spans="2:5">
      <c r="B8" s="27" t="s">
        <v>6</v>
      </c>
      <c r="C8" s="199" t="str" cm="1">
        <f t="array" ref="C8">INDEX('1. Index'!$B$8:$E$212,C1,3)</f>
        <v>VW (Germany)</v>
      </c>
      <c r="D8" s="200"/>
      <c r="E8" s="28"/>
    </row>
    <row r="9" spans="2:5" ht="15" thickBot="1">
      <c r="B9" s="29" t="s">
        <v>7</v>
      </c>
      <c r="C9" s="201" t="str" cm="1">
        <f t="array" ref="C9">INDEX('1. Index'!$B$8:$E$212,C1,4)</f>
        <v>Transporter 6.1 Startline</v>
      </c>
      <c r="D9" s="202"/>
      <c r="E9" s="30"/>
    </row>
    <row r="10" spans="2:5" ht="18" customHeight="1" thickBot="1">
      <c r="B10" s="31"/>
      <c r="C10" s="32" t="s">
        <v>8</v>
      </c>
      <c r="D10" s="32" t="s">
        <v>9</v>
      </c>
      <c r="E10" s="13" t="s">
        <v>5</v>
      </c>
    </row>
    <row r="11" spans="2:5" ht="15" customHeight="1">
      <c r="B11" s="33" t="s">
        <v>471</v>
      </c>
      <c r="C11" s="66" t="s">
        <v>862</v>
      </c>
      <c r="D11" s="67" t="s">
        <v>3191</v>
      </c>
      <c r="E11" s="35"/>
    </row>
    <row r="12" spans="2:5" ht="15" customHeight="1">
      <c r="B12" s="36" t="s">
        <v>554</v>
      </c>
      <c r="C12" s="37" t="s">
        <v>863</v>
      </c>
      <c r="D12" s="38" t="s">
        <v>3192</v>
      </c>
      <c r="E12" s="39"/>
    </row>
    <row r="13" spans="2:5" ht="15" customHeight="1">
      <c r="B13" s="36" t="s">
        <v>555</v>
      </c>
      <c r="C13" s="37" t="s">
        <v>864</v>
      </c>
      <c r="D13" s="38" t="s">
        <v>3193</v>
      </c>
      <c r="E13" s="39"/>
    </row>
    <row r="14" spans="2:5" ht="15" customHeight="1">
      <c r="B14" s="36" t="s">
        <v>556</v>
      </c>
      <c r="C14" s="37" t="s">
        <v>865</v>
      </c>
      <c r="D14" s="38" t="s">
        <v>3194</v>
      </c>
      <c r="E14" s="39"/>
    </row>
    <row r="15" spans="2:5" ht="15" customHeight="1">
      <c r="B15" s="36" t="s">
        <v>557</v>
      </c>
      <c r="C15" s="37" t="s">
        <v>3195</v>
      </c>
      <c r="D15" s="38" t="s">
        <v>3196</v>
      </c>
      <c r="E15" s="39"/>
    </row>
    <row r="16" spans="2:5" ht="15" customHeight="1">
      <c r="B16" s="36" t="s">
        <v>558</v>
      </c>
      <c r="C16" s="37" t="s">
        <v>216</v>
      </c>
      <c r="D16" s="38" t="s">
        <v>1882</v>
      </c>
      <c r="E16" s="39"/>
    </row>
    <row r="17" spans="2:5" ht="15" customHeight="1">
      <c r="B17" s="36" t="s">
        <v>559</v>
      </c>
      <c r="C17" s="37" t="s">
        <v>216</v>
      </c>
      <c r="D17" s="38" t="s">
        <v>1882</v>
      </c>
      <c r="E17" s="39"/>
    </row>
    <row r="18" spans="2:5" ht="15" customHeight="1">
      <c r="B18" s="36" t="s">
        <v>560</v>
      </c>
      <c r="C18" s="37" t="s">
        <v>216</v>
      </c>
      <c r="D18" s="38" t="s">
        <v>1882</v>
      </c>
      <c r="E18" s="39"/>
    </row>
    <row r="19" spans="2:5" ht="15" customHeight="1">
      <c r="B19" s="36" t="s">
        <v>561</v>
      </c>
      <c r="C19" s="37" t="s">
        <v>866</v>
      </c>
      <c r="D19" s="38" t="s">
        <v>3197</v>
      </c>
      <c r="E19" s="39"/>
    </row>
    <row r="20" spans="2:5" ht="15" customHeight="1">
      <c r="B20" s="36" t="s">
        <v>562</v>
      </c>
      <c r="C20" s="37" t="s">
        <v>867</v>
      </c>
      <c r="D20" s="38" t="s">
        <v>3198</v>
      </c>
      <c r="E20" s="39"/>
    </row>
    <row r="21" spans="2:5" ht="15" customHeight="1">
      <c r="B21" s="36"/>
      <c r="C21" s="37"/>
      <c r="D21" s="38"/>
      <c r="E21" s="39"/>
    </row>
    <row r="22" spans="2:5" ht="15" customHeight="1">
      <c r="B22" s="36"/>
      <c r="C22" s="37"/>
      <c r="D22" s="38"/>
      <c r="E22" s="39"/>
    </row>
    <row r="23" spans="2:5" ht="15" customHeight="1">
      <c r="B23" s="36"/>
      <c r="C23" s="37"/>
      <c r="D23" s="38"/>
      <c r="E23" s="39"/>
    </row>
    <row r="24" spans="2:5" ht="15" customHeight="1">
      <c r="B24" s="36"/>
      <c r="C24" s="37"/>
      <c r="D24" s="38"/>
      <c r="E24" s="39"/>
    </row>
    <row r="25" spans="2:5" ht="15" customHeight="1">
      <c r="B25" s="36"/>
      <c r="C25" s="37"/>
      <c r="D25" s="38"/>
      <c r="E25" s="39"/>
    </row>
    <row r="26" spans="2:5" ht="15" customHeight="1">
      <c r="B26" s="36"/>
      <c r="C26" s="37"/>
      <c r="D26" s="38"/>
      <c r="E26" s="39"/>
    </row>
    <row r="27" spans="2:5" ht="15" customHeight="1">
      <c r="B27" s="36"/>
      <c r="C27" s="37"/>
      <c r="D27" s="38"/>
      <c r="E27" s="39"/>
    </row>
    <row r="28" spans="2:5" ht="15" customHeight="1">
      <c r="B28" s="36"/>
      <c r="C28" s="37"/>
      <c r="D28" s="38"/>
      <c r="E28" s="39"/>
    </row>
    <row r="29" spans="2:5" ht="15" customHeight="1">
      <c r="B29" s="36"/>
      <c r="C29" s="37"/>
      <c r="D29" s="38"/>
      <c r="E29" s="39"/>
    </row>
    <row r="30" spans="2:5" ht="15" customHeight="1">
      <c r="B30" s="36"/>
      <c r="C30" s="37"/>
      <c r="D30" s="38"/>
      <c r="E30" s="39"/>
    </row>
    <row r="31" spans="2:5" ht="15" customHeight="1">
      <c r="B31" s="36"/>
      <c r="C31" s="37"/>
      <c r="D31" s="38"/>
      <c r="E31" s="39"/>
    </row>
    <row r="32" spans="2:5" ht="15" customHeight="1">
      <c r="B32" s="36"/>
      <c r="C32" s="37"/>
      <c r="D32" s="38"/>
      <c r="E32" s="39"/>
    </row>
    <row r="33" spans="2:5" ht="15" customHeight="1">
      <c r="B33" s="36"/>
      <c r="C33" s="37"/>
      <c r="D33" s="38"/>
      <c r="E33" s="39"/>
    </row>
    <row r="34" spans="2:5" ht="15" customHeight="1">
      <c r="B34" s="36"/>
      <c r="C34" s="37"/>
      <c r="D34" s="38"/>
      <c r="E34" s="39"/>
    </row>
    <row r="35" spans="2:5" ht="15" customHeight="1">
      <c r="B35" s="36" t="s">
        <v>10</v>
      </c>
      <c r="C35" s="37" t="s">
        <v>60</v>
      </c>
      <c r="D35" s="38" t="s">
        <v>60</v>
      </c>
      <c r="E35" s="39"/>
    </row>
    <row r="36" spans="2:5" ht="15" customHeight="1" thickBot="1">
      <c r="B36" s="36" t="s">
        <v>11</v>
      </c>
      <c r="C36" s="37" t="s">
        <v>61</v>
      </c>
      <c r="D36" s="41" t="s">
        <v>61</v>
      </c>
      <c r="E36" s="80"/>
    </row>
    <row r="37" spans="2:5" ht="16.5" customHeight="1" thickBot="1">
      <c r="B37" s="197" t="s">
        <v>12</v>
      </c>
      <c r="C37" s="207"/>
      <c r="D37" s="198"/>
      <c r="E37" s="13" t="s">
        <v>5</v>
      </c>
    </row>
    <row r="38" spans="2:5" ht="15" customHeight="1">
      <c r="B38" s="208" t="s">
        <v>13</v>
      </c>
      <c r="C38" s="209"/>
      <c r="D38" s="210"/>
      <c r="E38" s="35"/>
    </row>
    <row r="39" spans="2:5" ht="15" customHeight="1">
      <c r="B39" s="180" t="s">
        <v>141</v>
      </c>
      <c r="C39" s="181"/>
      <c r="D39" s="182"/>
      <c r="E39" s="39"/>
    </row>
    <row r="40" spans="2:5" ht="15" customHeight="1">
      <c r="B40" s="180" t="s">
        <v>14</v>
      </c>
      <c r="C40" s="181"/>
      <c r="D40" s="182"/>
      <c r="E40" s="42"/>
    </row>
    <row r="41" spans="2:5" ht="15" customHeight="1">
      <c r="B41" s="180" t="s">
        <v>15</v>
      </c>
      <c r="C41" s="181"/>
      <c r="D41" s="182"/>
      <c r="E41" s="42"/>
    </row>
    <row r="42" spans="2:5" ht="15" customHeight="1">
      <c r="B42" s="188" t="s">
        <v>221</v>
      </c>
      <c r="C42" s="189"/>
      <c r="D42" s="190"/>
      <c r="E42" s="42"/>
    </row>
    <row r="43" spans="2:5" ht="15" customHeight="1">
      <c r="B43" s="219" t="s">
        <v>208</v>
      </c>
      <c r="C43" s="220"/>
      <c r="D43" s="221"/>
      <c r="E43" s="43"/>
    </row>
    <row r="44" spans="2:5" ht="15" customHeight="1" thickBot="1">
      <c r="B44" s="213" t="s">
        <v>206</v>
      </c>
      <c r="C44" s="214"/>
      <c r="D44" s="215"/>
      <c r="E44" s="44"/>
    </row>
    <row r="45" spans="2:5" ht="15" customHeight="1" thickBot="1">
      <c r="B45" s="216" t="s">
        <v>207</v>
      </c>
      <c r="C45" s="217"/>
      <c r="D45" s="218"/>
      <c r="E45" s="45">
        <f>(E38+E40+E41+E42+E44)-(E43*E38)</f>
        <v>0</v>
      </c>
    </row>
    <row r="46" spans="2:5" ht="21" customHeight="1" thickBot="1">
      <c r="B46" s="222" t="s">
        <v>209</v>
      </c>
      <c r="C46" s="223"/>
      <c r="D46" s="223"/>
      <c r="E46" s="18" t="s">
        <v>17</v>
      </c>
    </row>
    <row r="47" spans="2:5" s="48" customFormat="1" ht="15" thickBot="1">
      <c r="B47" s="186"/>
      <c r="C47" s="187"/>
      <c r="D47" s="187"/>
      <c r="E47" s="47"/>
    </row>
    <row r="48" spans="2:5" ht="21.6" thickBot="1">
      <c r="B48" s="176" t="s">
        <v>1305</v>
      </c>
      <c r="C48" s="177"/>
      <c r="D48" s="177"/>
      <c r="E48" s="13" t="s">
        <v>1305</v>
      </c>
    </row>
    <row r="49" spans="2:5" ht="15" customHeight="1" thickBot="1">
      <c r="B49" s="178" t="s">
        <v>18</v>
      </c>
      <c r="C49" s="179"/>
      <c r="D49" s="179"/>
      <c r="E49" s="46"/>
    </row>
    <row r="50" spans="2:5">
      <c r="B50" s="212"/>
      <c r="C50" s="212"/>
      <c r="D50" s="212"/>
    </row>
    <row r="51" spans="2:5">
      <c r="B51" s="212"/>
      <c r="C51" s="212"/>
      <c r="D51" s="212"/>
    </row>
  </sheetData>
  <sheetProtection algorithmName="SHA-512" hashValue="l3yWUw9H+Q1raRn7jPjxauWJTYkBa59dh9FesZ3pYyca3wm8d7HnYH3169keT1ADgnmKeW1fmQcSKAgZM8oRew==" saltValue="lCcv0eLGKc2+0xYu3VXtEg==" spinCount="100000" sheet="1" objects="1" scenarios="1"/>
  <mergeCells count="23">
    <mergeCell ref="B41:D41"/>
    <mergeCell ref="C9:D9"/>
    <mergeCell ref="B37:D37"/>
    <mergeCell ref="B38:D38"/>
    <mergeCell ref="B39:D39"/>
    <mergeCell ref="B40:D40"/>
    <mergeCell ref="C2:D2"/>
    <mergeCell ref="C3:D3"/>
    <mergeCell ref="E5:E6"/>
    <mergeCell ref="C7:D7"/>
    <mergeCell ref="C8:D8"/>
    <mergeCell ref="C5:D5"/>
    <mergeCell ref="C6:D6"/>
    <mergeCell ref="B43:D43"/>
    <mergeCell ref="B46:D46"/>
    <mergeCell ref="B48:D48"/>
    <mergeCell ref="B49:D49"/>
    <mergeCell ref="B42:D42"/>
    <mergeCell ref="B50:D50"/>
    <mergeCell ref="B51:D51"/>
    <mergeCell ref="B44:D44"/>
    <mergeCell ref="B45:D45"/>
    <mergeCell ref="B47:D47"/>
  </mergeCells>
  <hyperlinks>
    <hyperlink ref="B1" location="'1. Index'!A1" display="Go To Index" xr:uid="{9F26EEEC-66D5-4B5B-99C5-52BD2EF8363D}"/>
    <hyperlink ref="E1" location="'4. Database'!A1" display="Go To Database" xr:uid="{870075C7-58E1-4E42-9866-8170EE5EEF6D}"/>
  </hyperlinks>
  <pageMargins left="0.7" right="0.7" top="0.75" bottom="0.75" header="0.3" footer="0.3"/>
  <pageSetup scale="80" orientation="landscape" r:id="rId1"/>
  <headerFooter>
    <oddFooter>&amp;R_x000D_&amp;1#&amp;"Calibri"&amp;10&amp;K000000 Confidential</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30778E-C2AE-408D-AAA3-DE7483599BB0}">
  <sheetPr codeName="Sheet15">
    <pageSetUpPr fitToPage="1"/>
  </sheetPr>
  <dimension ref="B1:E51"/>
  <sheetViews>
    <sheetView zoomScale="70" zoomScaleNormal="70" workbookViewId="0">
      <selection activeCell="A48" sqref="A48:XFD49"/>
    </sheetView>
  </sheetViews>
  <sheetFormatPr defaultColWidth="9.21875" defaultRowHeight="14.4"/>
  <cols>
    <col min="1" max="1" width="2.77734375" style="20" customWidth="1"/>
    <col min="2" max="4" width="40.5546875" style="20" customWidth="1"/>
    <col min="5" max="5" width="54.21875" style="20" customWidth="1"/>
    <col min="6" max="16384" width="9.21875" style="20"/>
  </cols>
  <sheetData>
    <row r="1" spans="2:5" ht="15" thickBot="1">
      <c r="B1" s="19" t="s">
        <v>152</v>
      </c>
      <c r="C1" s="20">
        <v>12</v>
      </c>
      <c r="E1" s="11" t="s">
        <v>1275</v>
      </c>
    </row>
    <row r="2" spans="2:5">
      <c r="B2" s="21" t="s">
        <v>0</v>
      </c>
      <c r="C2" s="194" t="str">
        <f>VLOOKUP(C3,'1. Index'!$B$7:$C$212,2,0)</f>
        <v>Fabricated metal products, except machinery and equipment</v>
      </c>
      <c r="D2" s="194"/>
    </row>
    <row r="3" spans="2:5" ht="15" thickBot="1">
      <c r="B3" s="22" t="s">
        <v>1</v>
      </c>
      <c r="C3" s="193" t="str">
        <f>LEFT(C5,10)</f>
        <v>15.01.11.1</v>
      </c>
      <c r="D3" s="194"/>
    </row>
    <row r="4" spans="2:5" ht="15" thickBot="1">
      <c r="B4" s="23"/>
    </row>
    <row r="5" spans="2:5" ht="15" customHeight="1">
      <c r="B5" s="24" t="s">
        <v>2</v>
      </c>
      <c r="C5" s="203" t="str" cm="1">
        <f t="array" ref="C5">INDEX('1. Index'!$B$8:$E$212,C1,1)</f>
        <v>15.01.11.1.01.130</v>
      </c>
      <c r="D5" s="204"/>
      <c r="E5" s="195" t="s">
        <v>3</v>
      </c>
    </row>
    <row r="6" spans="2:5" ht="15" customHeight="1" thickBot="1">
      <c r="B6" s="25" t="s">
        <v>4</v>
      </c>
      <c r="C6" s="205" t="str" cm="1">
        <f t="array" ref="C6">INDEX('1. Index'!$B$8:$E$212,C1,2)</f>
        <v>Hacksaw - Bahco (Sweden) - 325</v>
      </c>
      <c r="D6" s="206"/>
      <c r="E6" s="196"/>
    </row>
    <row r="7" spans="2:5" ht="16.5" customHeight="1" thickBot="1">
      <c r="B7" s="26"/>
      <c r="C7" s="197" t="s">
        <v>24</v>
      </c>
      <c r="D7" s="198"/>
      <c r="E7" s="13" t="s">
        <v>5</v>
      </c>
    </row>
    <row r="8" spans="2:5">
      <c r="B8" s="27" t="s">
        <v>6</v>
      </c>
      <c r="C8" s="199" t="str" cm="1">
        <f t="array" ref="C8">INDEX('1. Index'!$B$8:$E$212,C1,3)</f>
        <v>Bahco (Sweden)</v>
      </c>
      <c r="D8" s="200"/>
      <c r="E8" s="28"/>
    </row>
    <row r="9" spans="2:5" ht="15" thickBot="1">
      <c r="B9" s="29" t="s">
        <v>7</v>
      </c>
      <c r="C9" s="201" cm="1">
        <f t="array" ref="C9">INDEX('1. Index'!$B$8:$E$212,C1,4)</f>
        <v>325</v>
      </c>
      <c r="D9" s="202"/>
      <c r="E9" s="30"/>
    </row>
    <row r="10" spans="2:5" ht="18" customHeight="1" thickBot="1">
      <c r="B10" s="31"/>
      <c r="C10" s="32" t="s">
        <v>8</v>
      </c>
      <c r="D10" s="32" t="s">
        <v>9</v>
      </c>
      <c r="E10" s="13" t="s">
        <v>5</v>
      </c>
    </row>
    <row r="11" spans="2:5" ht="15" customHeight="1">
      <c r="B11" s="33" t="s">
        <v>1341</v>
      </c>
      <c r="C11" s="66" t="s">
        <v>1425</v>
      </c>
      <c r="D11" s="67" t="s">
        <v>2018</v>
      </c>
      <c r="E11" s="35"/>
    </row>
    <row r="12" spans="2:5" ht="15" customHeight="1">
      <c r="B12" s="36" t="s">
        <v>1342</v>
      </c>
      <c r="C12" s="55" t="s">
        <v>676</v>
      </c>
      <c r="D12" s="56" t="s">
        <v>2019</v>
      </c>
      <c r="E12" s="39"/>
    </row>
    <row r="13" spans="2:5" ht="15" customHeight="1">
      <c r="B13" s="36" t="s">
        <v>2020</v>
      </c>
      <c r="C13" s="55" t="s">
        <v>216</v>
      </c>
      <c r="D13" s="38" t="s">
        <v>1882</v>
      </c>
      <c r="E13" s="39"/>
    </row>
    <row r="14" spans="2:5" ht="15" customHeight="1">
      <c r="B14" s="36" t="s">
        <v>1343</v>
      </c>
      <c r="C14" s="55" t="s">
        <v>1426</v>
      </c>
      <c r="D14" s="56" t="s">
        <v>2021</v>
      </c>
      <c r="E14" s="39"/>
    </row>
    <row r="15" spans="2:5" ht="15" customHeight="1">
      <c r="B15" s="36" t="s">
        <v>2022</v>
      </c>
      <c r="C15" s="55" t="s">
        <v>216</v>
      </c>
      <c r="D15" s="56" t="s">
        <v>1882</v>
      </c>
      <c r="E15" s="39"/>
    </row>
    <row r="16" spans="2:5" ht="15" customHeight="1">
      <c r="B16" s="36" t="s">
        <v>2023</v>
      </c>
      <c r="C16" s="55" t="s">
        <v>2015</v>
      </c>
      <c r="D16" s="56" t="s">
        <v>1998</v>
      </c>
      <c r="E16" s="39"/>
    </row>
    <row r="17" spans="2:5" ht="15" customHeight="1">
      <c r="B17" s="36" t="s">
        <v>1344</v>
      </c>
      <c r="C17" s="37" t="s">
        <v>1427</v>
      </c>
      <c r="D17" s="56" t="s">
        <v>1904</v>
      </c>
      <c r="E17" s="39"/>
    </row>
    <row r="18" spans="2:5" ht="15" customHeight="1">
      <c r="B18" s="36" t="s">
        <v>280</v>
      </c>
      <c r="C18" s="37" t="s">
        <v>1416</v>
      </c>
      <c r="D18" s="56" t="s">
        <v>1887</v>
      </c>
      <c r="E18" s="39"/>
    </row>
    <row r="19" spans="2:5" ht="15" customHeight="1">
      <c r="B19" s="36" t="s">
        <v>1345</v>
      </c>
      <c r="C19" s="37" t="s">
        <v>703</v>
      </c>
      <c r="D19" s="56" t="s">
        <v>2024</v>
      </c>
      <c r="E19" s="39"/>
    </row>
    <row r="20" spans="2:5" ht="15" customHeight="1">
      <c r="B20" s="36"/>
      <c r="C20" s="37"/>
      <c r="D20" s="38"/>
      <c r="E20" s="39"/>
    </row>
    <row r="21" spans="2:5" ht="15" customHeight="1">
      <c r="B21" s="36"/>
      <c r="C21" s="37"/>
      <c r="D21" s="38"/>
      <c r="E21" s="39"/>
    </row>
    <row r="22" spans="2:5" ht="15" customHeight="1">
      <c r="B22" s="36"/>
      <c r="C22" s="37"/>
      <c r="D22" s="38"/>
      <c r="E22" s="39"/>
    </row>
    <row r="23" spans="2:5" ht="15" customHeight="1">
      <c r="B23" s="36"/>
      <c r="C23" s="37"/>
      <c r="D23" s="38"/>
      <c r="E23" s="39"/>
    </row>
    <row r="24" spans="2:5" ht="15" customHeight="1">
      <c r="B24" s="36"/>
      <c r="C24" s="37"/>
      <c r="D24" s="38"/>
      <c r="E24" s="39"/>
    </row>
    <row r="25" spans="2:5" ht="15" customHeight="1">
      <c r="B25" s="36"/>
      <c r="C25" s="37"/>
      <c r="D25" s="38"/>
      <c r="E25" s="39"/>
    </row>
    <row r="26" spans="2:5" ht="15" customHeight="1">
      <c r="B26" s="36"/>
      <c r="C26" s="37"/>
      <c r="D26" s="38"/>
      <c r="E26" s="39"/>
    </row>
    <row r="27" spans="2:5" ht="15" customHeight="1">
      <c r="B27" s="36"/>
      <c r="C27" s="37"/>
      <c r="D27" s="38"/>
      <c r="E27" s="39"/>
    </row>
    <row r="28" spans="2:5" ht="15" customHeight="1">
      <c r="B28" s="36"/>
      <c r="C28" s="37"/>
      <c r="D28" s="38"/>
      <c r="E28" s="39"/>
    </row>
    <row r="29" spans="2:5" ht="15" customHeight="1">
      <c r="B29" s="36"/>
      <c r="C29" s="37"/>
      <c r="D29" s="38"/>
      <c r="E29" s="39"/>
    </row>
    <row r="30" spans="2:5" ht="15" customHeight="1">
      <c r="B30" s="36"/>
      <c r="C30" s="37"/>
      <c r="D30" s="38"/>
      <c r="E30" s="39"/>
    </row>
    <row r="31" spans="2:5" ht="15" customHeight="1">
      <c r="B31" s="36"/>
      <c r="C31" s="37"/>
      <c r="D31" s="38"/>
      <c r="E31" s="39"/>
    </row>
    <row r="32" spans="2:5" ht="15" customHeight="1">
      <c r="B32" s="36"/>
      <c r="C32" s="37"/>
      <c r="D32" s="38"/>
      <c r="E32" s="39"/>
    </row>
    <row r="33" spans="2:5" ht="15" customHeight="1">
      <c r="B33" s="36"/>
      <c r="C33" s="37"/>
      <c r="D33" s="38"/>
      <c r="E33" s="39"/>
    </row>
    <row r="34" spans="2:5" ht="15" customHeight="1">
      <c r="B34" s="36" t="s">
        <v>279</v>
      </c>
      <c r="C34" s="37" t="s">
        <v>1441</v>
      </c>
      <c r="D34" s="38" t="s">
        <v>1442</v>
      </c>
      <c r="E34" s="39"/>
    </row>
    <row r="35" spans="2:5" ht="15" customHeight="1">
      <c r="B35" s="36" t="s">
        <v>10</v>
      </c>
      <c r="C35" s="37" t="s">
        <v>60</v>
      </c>
      <c r="D35" s="38" t="s">
        <v>60</v>
      </c>
      <c r="E35" s="39"/>
    </row>
    <row r="36" spans="2:5" ht="15" customHeight="1" thickBot="1">
      <c r="B36" s="36" t="s">
        <v>11</v>
      </c>
      <c r="C36" s="37" t="s">
        <v>61</v>
      </c>
      <c r="D36" s="41" t="s">
        <v>61</v>
      </c>
      <c r="E36" s="80"/>
    </row>
    <row r="37" spans="2:5" ht="16.5" customHeight="1" thickBot="1">
      <c r="B37" s="197" t="s">
        <v>12</v>
      </c>
      <c r="C37" s="207"/>
      <c r="D37" s="198"/>
      <c r="E37" s="13" t="s">
        <v>5</v>
      </c>
    </row>
    <row r="38" spans="2:5" ht="15" customHeight="1">
      <c r="B38" s="208" t="s">
        <v>13</v>
      </c>
      <c r="C38" s="209"/>
      <c r="D38" s="210"/>
      <c r="E38" s="35"/>
    </row>
    <row r="39" spans="2:5" ht="15" customHeight="1">
      <c r="B39" s="180" t="s">
        <v>141</v>
      </c>
      <c r="C39" s="181"/>
      <c r="D39" s="182"/>
      <c r="E39" s="39"/>
    </row>
    <row r="40" spans="2:5" ht="15" customHeight="1">
      <c r="B40" s="180" t="s">
        <v>14</v>
      </c>
      <c r="C40" s="181"/>
      <c r="D40" s="182"/>
      <c r="E40" s="42"/>
    </row>
    <row r="41" spans="2:5" ht="15" customHeight="1">
      <c r="B41" s="180" t="s">
        <v>15</v>
      </c>
      <c r="C41" s="181"/>
      <c r="D41" s="182"/>
      <c r="E41" s="42"/>
    </row>
    <row r="42" spans="2:5" ht="15" customHeight="1">
      <c r="B42" s="188" t="s">
        <v>221</v>
      </c>
      <c r="C42" s="189"/>
      <c r="D42" s="190"/>
      <c r="E42" s="42"/>
    </row>
    <row r="43" spans="2:5" ht="15" customHeight="1">
      <c r="B43" s="219" t="s">
        <v>208</v>
      </c>
      <c r="C43" s="220"/>
      <c r="D43" s="221"/>
      <c r="E43" s="43"/>
    </row>
    <row r="44" spans="2:5" ht="15" customHeight="1" thickBot="1">
      <c r="B44" s="213" t="s">
        <v>206</v>
      </c>
      <c r="C44" s="214"/>
      <c r="D44" s="215"/>
      <c r="E44" s="44"/>
    </row>
    <row r="45" spans="2:5" ht="15" customHeight="1" thickBot="1">
      <c r="B45" s="216" t="s">
        <v>207</v>
      </c>
      <c r="C45" s="217"/>
      <c r="D45" s="218"/>
      <c r="E45" s="45">
        <f>(E38+E40+E41+E42+E44)-(E43*E38)</f>
        <v>0</v>
      </c>
    </row>
    <row r="46" spans="2:5" ht="21" customHeight="1" thickBot="1">
      <c r="B46" s="222" t="s">
        <v>209</v>
      </c>
      <c r="C46" s="223"/>
      <c r="D46" s="223"/>
      <c r="E46" s="18" t="s">
        <v>17</v>
      </c>
    </row>
    <row r="47" spans="2:5" s="48" customFormat="1" ht="15" thickBot="1">
      <c r="B47" s="186" t="s">
        <v>222</v>
      </c>
      <c r="C47" s="187"/>
      <c r="D47" s="187"/>
      <c r="E47" s="47"/>
    </row>
    <row r="48" spans="2:5" ht="21.6" thickBot="1">
      <c r="B48" s="176" t="s">
        <v>1305</v>
      </c>
      <c r="C48" s="177"/>
      <c r="D48" s="177"/>
      <c r="E48" s="13" t="s">
        <v>1305</v>
      </c>
    </row>
    <row r="49" spans="2:5" ht="15" customHeight="1" thickBot="1">
      <c r="B49" s="178" t="s">
        <v>18</v>
      </c>
      <c r="C49" s="179"/>
      <c r="D49" s="179"/>
      <c r="E49" s="46"/>
    </row>
    <row r="50" spans="2:5">
      <c r="B50" s="212"/>
      <c r="C50" s="212"/>
      <c r="D50" s="212"/>
    </row>
    <row r="51" spans="2:5">
      <c r="B51" s="212"/>
      <c r="C51" s="212"/>
      <c r="D51" s="212"/>
    </row>
  </sheetData>
  <sheetProtection algorithmName="SHA-512" hashValue="3BxoXjiFUdZqS2dzIo7M0Hi3ijg8HmP9cHxSydnAidbhMNZGr44n2iypJwlRt7Kyws/9bPqjAi+yMMXbHN7T/w==" saltValue="xYwofqQ65QBFu7iO7ovgeg==" spinCount="100000" sheet="1" objects="1" scenarios="1"/>
  <mergeCells count="23">
    <mergeCell ref="C5:D5"/>
    <mergeCell ref="C6:D6"/>
    <mergeCell ref="C2:D2"/>
    <mergeCell ref="C3:D3"/>
    <mergeCell ref="E5:E6"/>
    <mergeCell ref="C7:D7"/>
    <mergeCell ref="C8:D8"/>
    <mergeCell ref="B37:D37"/>
    <mergeCell ref="B38:D38"/>
    <mergeCell ref="B39:D39"/>
    <mergeCell ref="C9:D9"/>
    <mergeCell ref="B40:D40"/>
    <mergeCell ref="B41:D41"/>
    <mergeCell ref="B42:D42"/>
    <mergeCell ref="B43:D43"/>
    <mergeCell ref="B44:D44"/>
    <mergeCell ref="B49:D49"/>
    <mergeCell ref="B50:D50"/>
    <mergeCell ref="B51:D51"/>
    <mergeCell ref="B45:D45"/>
    <mergeCell ref="B46:D46"/>
    <mergeCell ref="B47:D47"/>
    <mergeCell ref="B48:D48"/>
  </mergeCells>
  <hyperlinks>
    <hyperlink ref="B1" location="'1. Index'!A1" display="Go To Index" xr:uid="{2D2991D2-6077-4F6D-977C-76DC9EF1FD37}"/>
    <hyperlink ref="E1" location="'4. Database'!A1" display="Go To Database" xr:uid="{405B61EC-1F3D-4784-A420-C0B0E9B3BF26}"/>
  </hyperlinks>
  <pageMargins left="0.7" right="0.7" top="0.75" bottom="0.75" header="0.3" footer="0.3"/>
  <pageSetup scale="63" orientation="landscape" r:id="rId1"/>
  <headerFooter>
    <oddFooter>&amp;R_x000D_&amp;1#&amp;"Calibri"&amp;10&amp;K000000 Confidential</oddFooter>
  </headerFooter>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700-000000000000}">
  <sheetPr codeName="Sheet67">
    <pageSetUpPr fitToPage="1"/>
  </sheetPr>
  <dimension ref="B1:E51"/>
  <sheetViews>
    <sheetView zoomScale="70" zoomScaleNormal="70" zoomScaleSheetLayoutView="94" zoomScalePageLayoutView="70" workbookViewId="0">
      <selection activeCell="A48" sqref="A48:XFD49"/>
    </sheetView>
  </sheetViews>
  <sheetFormatPr defaultColWidth="9.21875" defaultRowHeight="14.4"/>
  <cols>
    <col min="1" max="1" width="2.77734375" style="20" customWidth="1"/>
    <col min="2" max="4" width="40.5546875" style="20" customWidth="1"/>
    <col min="5" max="5" width="54.21875" style="20" customWidth="1"/>
    <col min="6" max="16384" width="9.21875" style="20"/>
  </cols>
  <sheetData>
    <row r="1" spans="2:5" ht="15" thickBot="1">
      <c r="B1" s="19" t="s">
        <v>152</v>
      </c>
      <c r="C1" s="20">
        <v>165</v>
      </c>
      <c r="E1" s="11" t="s">
        <v>1275</v>
      </c>
    </row>
    <row r="2" spans="2:5">
      <c r="B2" s="21" t="s">
        <v>0</v>
      </c>
      <c r="C2" s="194" t="str">
        <f>VLOOKUP(C3,'1. Index'!$B$7:$C$212,2,0)</f>
        <v>Road transport equipment</v>
      </c>
      <c r="D2" s="194"/>
    </row>
    <row r="3" spans="2:5" ht="15" thickBot="1">
      <c r="B3" s="22" t="s">
        <v>1</v>
      </c>
      <c r="C3" s="193" t="str">
        <f>LEFT(C5,10)</f>
        <v>15.01.12.1</v>
      </c>
      <c r="D3" s="194"/>
    </row>
    <row r="4" spans="2:5" ht="15" thickBot="1">
      <c r="B4" s="23"/>
    </row>
    <row r="5" spans="2:5" ht="15" customHeight="1">
      <c r="B5" s="24" t="s">
        <v>2</v>
      </c>
      <c r="C5" s="203" t="str" cm="1">
        <f t="array" ref="C5">INDEX('1. Index'!$B$8:$E$212,C1,1)</f>
        <v>15.01.12.1.01.070</v>
      </c>
      <c r="D5" s="204"/>
      <c r="E5" s="195" t="s">
        <v>3</v>
      </c>
    </row>
    <row r="6" spans="2:5" ht="15" customHeight="1" thickBot="1">
      <c r="B6" s="25" t="s">
        <v>4</v>
      </c>
      <c r="C6" s="205" t="str" cm="1">
        <f t="array" ref="C6">INDEX('1. Index'!$B$8:$E$212,C1,2)</f>
        <v>Single cab pick-up - Unspecified</v>
      </c>
      <c r="D6" s="206"/>
      <c r="E6" s="196"/>
    </row>
    <row r="7" spans="2:5" ht="16.5" customHeight="1" thickBot="1">
      <c r="B7" s="26"/>
      <c r="C7" s="197" t="s">
        <v>24</v>
      </c>
      <c r="D7" s="198"/>
      <c r="E7" s="13" t="s">
        <v>5</v>
      </c>
    </row>
    <row r="8" spans="2:5">
      <c r="B8" s="27" t="s">
        <v>6</v>
      </c>
      <c r="C8" s="199" t="str" cm="1">
        <f t="array" ref="C8">INDEX('1. Index'!$B$8:$E$212,C1,3)</f>
        <v>Unspecified</v>
      </c>
      <c r="D8" s="200"/>
      <c r="E8" s="28"/>
    </row>
    <row r="9" spans="2:5" ht="15" thickBot="1">
      <c r="B9" s="29" t="s">
        <v>7</v>
      </c>
      <c r="C9" s="201" t="str" cm="1">
        <f t="array" ref="C9">INDEX('1. Index'!$B$8:$E$212,C1,4)</f>
        <v>Unspecified</v>
      </c>
      <c r="D9" s="202"/>
      <c r="E9" s="30"/>
    </row>
    <row r="10" spans="2:5" ht="18" customHeight="1" thickBot="1">
      <c r="B10" s="31"/>
      <c r="C10" s="32" t="s">
        <v>8</v>
      </c>
      <c r="D10" s="32" t="s">
        <v>9</v>
      </c>
      <c r="E10" s="13" t="s">
        <v>5</v>
      </c>
    </row>
    <row r="11" spans="2:5" ht="15" customHeight="1">
      <c r="B11" s="33" t="s">
        <v>471</v>
      </c>
      <c r="C11" s="66" t="s">
        <v>862</v>
      </c>
      <c r="D11" s="67" t="s">
        <v>3191</v>
      </c>
      <c r="E11" s="35"/>
    </row>
    <row r="12" spans="2:5" ht="15" customHeight="1">
      <c r="B12" s="36" t="s">
        <v>554</v>
      </c>
      <c r="C12" s="37" t="s">
        <v>863</v>
      </c>
      <c r="D12" s="38" t="s">
        <v>3192</v>
      </c>
      <c r="E12" s="39"/>
    </row>
    <row r="13" spans="2:5" ht="15" customHeight="1">
      <c r="B13" s="36" t="s">
        <v>555</v>
      </c>
      <c r="C13" s="37" t="s">
        <v>864</v>
      </c>
      <c r="D13" s="38" t="s">
        <v>3193</v>
      </c>
      <c r="E13" s="39"/>
    </row>
    <row r="14" spans="2:5" ht="15" customHeight="1">
      <c r="B14" s="36" t="s">
        <v>556</v>
      </c>
      <c r="C14" s="37" t="s">
        <v>865</v>
      </c>
      <c r="D14" s="38" t="s">
        <v>3194</v>
      </c>
      <c r="E14" s="39"/>
    </row>
    <row r="15" spans="2:5" ht="15" customHeight="1">
      <c r="B15" s="36" t="s">
        <v>557</v>
      </c>
      <c r="C15" s="37" t="s">
        <v>3195</v>
      </c>
      <c r="D15" s="38" t="s">
        <v>3196</v>
      </c>
      <c r="E15" s="39"/>
    </row>
    <row r="16" spans="2:5" ht="15" customHeight="1">
      <c r="B16" s="36" t="s">
        <v>558</v>
      </c>
      <c r="C16" s="37" t="s">
        <v>216</v>
      </c>
      <c r="D16" s="38" t="s">
        <v>1882</v>
      </c>
      <c r="E16" s="39"/>
    </row>
    <row r="17" spans="2:5" ht="15" customHeight="1">
      <c r="B17" s="36" t="s">
        <v>559</v>
      </c>
      <c r="C17" s="37" t="s">
        <v>216</v>
      </c>
      <c r="D17" s="38" t="s">
        <v>1882</v>
      </c>
      <c r="E17" s="39"/>
    </row>
    <row r="18" spans="2:5" ht="15" customHeight="1">
      <c r="B18" s="36" t="s">
        <v>560</v>
      </c>
      <c r="C18" s="37" t="s">
        <v>216</v>
      </c>
      <c r="D18" s="38" t="s">
        <v>1882</v>
      </c>
      <c r="E18" s="39"/>
    </row>
    <row r="19" spans="2:5" ht="15" customHeight="1">
      <c r="B19" s="36" t="s">
        <v>561</v>
      </c>
      <c r="C19" s="37" t="s">
        <v>866</v>
      </c>
      <c r="D19" s="38" t="s">
        <v>3197</v>
      </c>
      <c r="E19" s="39"/>
    </row>
    <row r="20" spans="2:5" ht="15" customHeight="1">
      <c r="B20" s="36" t="s">
        <v>562</v>
      </c>
      <c r="C20" s="37" t="s">
        <v>867</v>
      </c>
      <c r="D20" s="38" t="s">
        <v>3198</v>
      </c>
      <c r="E20" s="39"/>
    </row>
    <row r="21" spans="2:5" ht="15" customHeight="1">
      <c r="B21" s="36"/>
      <c r="C21" s="37"/>
      <c r="D21" s="38"/>
      <c r="E21" s="39"/>
    </row>
    <row r="22" spans="2:5" ht="15" customHeight="1">
      <c r="B22" s="36"/>
      <c r="C22" s="37"/>
      <c r="D22" s="38"/>
      <c r="E22" s="39"/>
    </row>
    <row r="23" spans="2:5" ht="15" customHeight="1">
      <c r="B23" s="36"/>
      <c r="C23" s="37"/>
      <c r="D23" s="38"/>
      <c r="E23" s="39"/>
    </row>
    <row r="24" spans="2:5" ht="15" customHeight="1">
      <c r="B24" s="36"/>
      <c r="C24" s="37"/>
      <c r="D24" s="38"/>
      <c r="E24" s="39"/>
    </row>
    <row r="25" spans="2:5" ht="15" customHeight="1">
      <c r="B25" s="36"/>
      <c r="C25" s="37"/>
      <c r="D25" s="38"/>
      <c r="E25" s="39"/>
    </row>
    <row r="26" spans="2:5" ht="15" customHeight="1">
      <c r="B26" s="36"/>
      <c r="C26" s="37"/>
      <c r="D26" s="38"/>
      <c r="E26" s="39"/>
    </row>
    <row r="27" spans="2:5" ht="15" customHeight="1">
      <c r="B27" s="36"/>
      <c r="C27" s="37"/>
      <c r="D27" s="38"/>
      <c r="E27" s="39"/>
    </row>
    <row r="28" spans="2:5" ht="15" customHeight="1">
      <c r="B28" s="36"/>
      <c r="C28" s="37"/>
      <c r="D28" s="38"/>
      <c r="E28" s="39"/>
    </row>
    <row r="29" spans="2:5" ht="15" customHeight="1">
      <c r="B29" s="36"/>
      <c r="C29" s="37"/>
      <c r="D29" s="38"/>
      <c r="E29" s="39"/>
    </row>
    <row r="30" spans="2:5" ht="15" customHeight="1">
      <c r="B30" s="36"/>
      <c r="C30" s="37"/>
      <c r="D30" s="38"/>
      <c r="E30" s="39"/>
    </row>
    <row r="31" spans="2:5" ht="15" customHeight="1">
      <c r="B31" s="36"/>
      <c r="C31" s="37"/>
      <c r="D31" s="38"/>
      <c r="E31" s="39"/>
    </row>
    <row r="32" spans="2:5" ht="15" customHeight="1">
      <c r="B32" s="36"/>
      <c r="C32" s="37"/>
      <c r="D32" s="38"/>
      <c r="E32" s="39"/>
    </row>
    <row r="33" spans="2:5" ht="15" customHeight="1">
      <c r="B33" s="36"/>
      <c r="C33" s="37"/>
      <c r="D33" s="38"/>
      <c r="E33" s="39"/>
    </row>
    <row r="34" spans="2:5" ht="15" customHeight="1">
      <c r="B34" s="36" t="s">
        <v>279</v>
      </c>
      <c r="C34" s="37" t="s">
        <v>868</v>
      </c>
      <c r="D34" s="38" t="s">
        <v>3199</v>
      </c>
      <c r="E34" s="39"/>
    </row>
    <row r="35" spans="2:5" ht="15" customHeight="1">
      <c r="B35" s="36" t="s">
        <v>10</v>
      </c>
      <c r="C35" s="37" t="s">
        <v>60</v>
      </c>
      <c r="D35" s="38" t="s">
        <v>60</v>
      </c>
      <c r="E35" s="39"/>
    </row>
    <row r="36" spans="2:5" ht="15" customHeight="1" thickBot="1">
      <c r="B36" s="36" t="s">
        <v>11</v>
      </c>
      <c r="C36" s="37" t="s">
        <v>61</v>
      </c>
      <c r="D36" s="41" t="s">
        <v>61</v>
      </c>
      <c r="E36" s="80"/>
    </row>
    <row r="37" spans="2:5" ht="16.5" customHeight="1" thickBot="1">
      <c r="B37" s="197" t="s">
        <v>12</v>
      </c>
      <c r="C37" s="207"/>
      <c r="D37" s="198"/>
      <c r="E37" s="13" t="s">
        <v>5</v>
      </c>
    </row>
    <row r="38" spans="2:5" ht="15" customHeight="1">
      <c r="B38" s="208" t="s">
        <v>13</v>
      </c>
      <c r="C38" s="209"/>
      <c r="D38" s="210"/>
      <c r="E38" s="35"/>
    </row>
    <row r="39" spans="2:5" ht="15" customHeight="1">
      <c r="B39" s="180" t="s">
        <v>141</v>
      </c>
      <c r="C39" s="181"/>
      <c r="D39" s="182"/>
      <c r="E39" s="39"/>
    </row>
    <row r="40" spans="2:5" ht="15" customHeight="1">
      <c r="B40" s="180" t="s">
        <v>14</v>
      </c>
      <c r="C40" s="181"/>
      <c r="D40" s="182"/>
      <c r="E40" s="42"/>
    </row>
    <row r="41" spans="2:5" ht="15" customHeight="1">
      <c r="B41" s="180" t="s">
        <v>15</v>
      </c>
      <c r="C41" s="181"/>
      <c r="D41" s="182"/>
      <c r="E41" s="42"/>
    </row>
    <row r="42" spans="2:5" ht="15" customHeight="1">
      <c r="B42" s="188" t="s">
        <v>221</v>
      </c>
      <c r="C42" s="189"/>
      <c r="D42" s="190"/>
      <c r="E42" s="42"/>
    </row>
    <row r="43" spans="2:5" ht="15" customHeight="1">
      <c r="B43" s="219" t="s">
        <v>208</v>
      </c>
      <c r="C43" s="220"/>
      <c r="D43" s="221"/>
      <c r="E43" s="43"/>
    </row>
    <row r="44" spans="2:5" ht="15" customHeight="1" thickBot="1">
      <c r="B44" s="213" t="s">
        <v>206</v>
      </c>
      <c r="C44" s="214"/>
      <c r="D44" s="215"/>
      <c r="E44" s="44"/>
    </row>
    <row r="45" spans="2:5" ht="15" customHeight="1" thickBot="1">
      <c r="B45" s="216" t="s">
        <v>207</v>
      </c>
      <c r="C45" s="217"/>
      <c r="D45" s="218"/>
      <c r="E45" s="45">
        <f>(E38+E40+E41+E42+E44)-(E43*E38)</f>
        <v>0</v>
      </c>
    </row>
    <row r="46" spans="2:5" ht="21" customHeight="1" thickBot="1">
      <c r="B46" s="222" t="s">
        <v>209</v>
      </c>
      <c r="C46" s="223"/>
      <c r="D46" s="223"/>
      <c r="E46" s="18" t="s">
        <v>17</v>
      </c>
    </row>
    <row r="47" spans="2:5" s="48" customFormat="1" ht="15" thickBot="1">
      <c r="B47" s="186" t="s">
        <v>2427</v>
      </c>
      <c r="C47" s="187"/>
      <c r="D47" s="187"/>
      <c r="E47" s="47"/>
    </row>
    <row r="48" spans="2:5" ht="21.6" thickBot="1">
      <c r="B48" s="176" t="s">
        <v>1305</v>
      </c>
      <c r="C48" s="177"/>
      <c r="D48" s="177"/>
      <c r="E48" s="13" t="s">
        <v>1305</v>
      </c>
    </row>
    <row r="49" spans="2:5" ht="15" customHeight="1" thickBot="1">
      <c r="B49" s="178" t="s">
        <v>18</v>
      </c>
      <c r="C49" s="179"/>
      <c r="D49" s="179"/>
      <c r="E49" s="46"/>
    </row>
    <row r="50" spans="2:5">
      <c r="B50" s="212"/>
      <c r="C50" s="212"/>
      <c r="D50" s="212"/>
    </row>
    <row r="51" spans="2:5">
      <c r="B51" s="212"/>
      <c r="C51" s="212"/>
      <c r="D51" s="212"/>
    </row>
  </sheetData>
  <sheetProtection algorithmName="SHA-512" hashValue="0yUlgZpsQ2U2jOXAQkRUDbsIAAJexwMlRdFdec1aDi0zgvtndco8PtNUhu8i+FrtfNvc9hXtTJTVpyNk/clrqg==" saltValue="sUO4OTDBiirXOGZqfJM+3Q==" spinCount="100000" sheet="1" objects="1" scenarios="1"/>
  <mergeCells count="23">
    <mergeCell ref="C9:D9"/>
    <mergeCell ref="C2:D2"/>
    <mergeCell ref="C3:D3"/>
    <mergeCell ref="E5:E6"/>
    <mergeCell ref="C7:D7"/>
    <mergeCell ref="C8:D8"/>
    <mergeCell ref="C5:D5"/>
    <mergeCell ref="C6:D6"/>
    <mergeCell ref="B43:D43"/>
    <mergeCell ref="B48:D48"/>
    <mergeCell ref="B49:D49"/>
    <mergeCell ref="B37:D37"/>
    <mergeCell ref="B38:D38"/>
    <mergeCell ref="B39:D39"/>
    <mergeCell ref="B40:D40"/>
    <mergeCell ref="B41:D41"/>
    <mergeCell ref="B42:D42"/>
    <mergeCell ref="B46:D46"/>
    <mergeCell ref="B50:D50"/>
    <mergeCell ref="B51:D51"/>
    <mergeCell ref="B44:D44"/>
    <mergeCell ref="B45:D45"/>
    <mergeCell ref="B47:D47"/>
  </mergeCells>
  <hyperlinks>
    <hyperlink ref="B1" location="'1. Index'!A1" display="Go To Index" xr:uid="{D3AE7C76-AED0-405A-8DC2-1C5AB9A3477E}"/>
    <hyperlink ref="E1" location="'4. Database'!A1" display="Go To Database" xr:uid="{A537D64C-0A0F-4CE5-B99A-AD0028203FA9}"/>
  </hyperlinks>
  <pageMargins left="0.7" right="0.7" top="0.75" bottom="0.75" header="0.3" footer="0.3"/>
  <pageSetup scale="74" orientation="landscape" r:id="rId1"/>
  <headerFooter>
    <oddFooter>&amp;R_x000D_&amp;1#&amp;"Calibri"&amp;10&amp;K000000 Confidential</oddFooter>
  </headerFooter>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800-000000000000}">
  <sheetPr codeName="Sheet68">
    <pageSetUpPr fitToPage="1"/>
  </sheetPr>
  <dimension ref="B1:E51"/>
  <sheetViews>
    <sheetView zoomScale="70" zoomScaleNormal="70" zoomScaleSheetLayoutView="94" zoomScalePageLayoutView="70" workbookViewId="0">
      <selection activeCell="A48" sqref="A48:XFD49"/>
    </sheetView>
  </sheetViews>
  <sheetFormatPr defaultColWidth="9.21875" defaultRowHeight="14.4"/>
  <cols>
    <col min="1" max="1" width="2.77734375" style="20" customWidth="1"/>
    <col min="2" max="4" width="40.5546875" style="20" customWidth="1"/>
    <col min="5" max="5" width="54.21875" style="20" customWidth="1"/>
    <col min="6" max="16384" width="9.21875" style="20"/>
  </cols>
  <sheetData>
    <row r="1" spans="2:5" ht="15" thickBot="1">
      <c r="B1" s="19" t="s">
        <v>152</v>
      </c>
      <c r="C1" s="20">
        <v>166</v>
      </c>
      <c r="E1" s="11" t="s">
        <v>1275</v>
      </c>
    </row>
    <row r="2" spans="2:5">
      <c r="B2" s="21" t="s">
        <v>0</v>
      </c>
      <c r="C2" s="194" t="str">
        <f>VLOOKUP(C3,'1. Index'!$B$7:$C$212,2,0)</f>
        <v>Road transport equipment</v>
      </c>
      <c r="D2" s="194"/>
    </row>
    <row r="3" spans="2:5" ht="15" thickBot="1">
      <c r="B3" s="22" t="s">
        <v>1</v>
      </c>
      <c r="C3" s="193" t="str">
        <f>LEFT(C5,10)</f>
        <v>15.01.12.1</v>
      </c>
      <c r="D3" s="194"/>
    </row>
    <row r="4" spans="2:5" ht="15" thickBot="1">
      <c r="B4" s="23"/>
    </row>
    <row r="5" spans="2:5" ht="15" customHeight="1">
      <c r="B5" s="24" t="s">
        <v>2</v>
      </c>
      <c r="C5" s="203" t="str" cm="1">
        <f t="array" ref="C5">INDEX('1. Index'!$B$8:$E$212,C1,1)</f>
        <v>15.01.12.1.01.080</v>
      </c>
      <c r="D5" s="204"/>
      <c r="E5" s="195" t="s">
        <v>3</v>
      </c>
    </row>
    <row r="6" spans="2:5" ht="15" customHeight="1" thickBot="1">
      <c r="B6" s="25" t="s">
        <v>4</v>
      </c>
      <c r="C6" s="205" t="str" cm="1">
        <f t="array" ref="C6">INDEX('1. Index'!$B$8:$E$212,C1,2)</f>
        <v>Single cab pick-up - Isuzu (Japan) - DMAX 4x4</v>
      </c>
      <c r="D6" s="206"/>
      <c r="E6" s="196"/>
    </row>
    <row r="7" spans="2:5" ht="16.5" customHeight="1" thickBot="1">
      <c r="B7" s="26"/>
      <c r="C7" s="197" t="s">
        <v>24</v>
      </c>
      <c r="D7" s="198"/>
      <c r="E7" s="13" t="s">
        <v>5</v>
      </c>
    </row>
    <row r="8" spans="2:5">
      <c r="B8" s="27" t="s">
        <v>6</v>
      </c>
      <c r="C8" s="199" t="str" cm="1">
        <f t="array" ref="C8">INDEX('1. Index'!$B$8:$E$212,C1,3)</f>
        <v>Isuzu (Japan)</v>
      </c>
      <c r="D8" s="200"/>
      <c r="E8" s="28"/>
    </row>
    <row r="9" spans="2:5" ht="15" thickBot="1">
      <c r="B9" s="29" t="s">
        <v>7</v>
      </c>
      <c r="C9" s="201" t="str" cm="1">
        <f t="array" ref="C9">INDEX('1. Index'!$B$8:$E$212,C1,4)</f>
        <v>DMAX 4x4</v>
      </c>
      <c r="D9" s="202"/>
      <c r="E9" s="30"/>
    </row>
    <row r="10" spans="2:5" ht="18" customHeight="1" thickBot="1">
      <c r="B10" s="31"/>
      <c r="C10" s="32" t="s">
        <v>8</v>
      </c>
      <c r="D10" s="32" t="s">
        <v>9</v>
      </c>
      <c r="E10" s="13" t="s">
        <v>5</v>
      </c>
    </row>
    <row r="11" spans="2:5" ht="15" customHeight="1">
      <c r="B11" s="33" t="s">
        <v>563</v>
      </c>
      <c r="C11" s="66" t="s">
        <v>869</v>
      </c>
      <c r="D11" s="67" t="s">
        <v>3200</v>
      </c>
      <c r="E11" s="35"/>
    </row>
    <row r="12" spans="2:5" ht="15" customHeight="1">
      <c r="B12" s="36" t="s">
        <v>564</v>
      </c>
      <c r="C12" s="37" t="s">
        <v>870</v>
      </c>
      <c r="D12" s="38" t="s">
        <v>3201</v>
      </c>
      <c r="E12" s="39"/>
    </row>
    <row r="13" spans="2:5" ht="15" customHeight="1">
      <c r="B13" s="36" t="s">
        <v>565</v>
      </c>
      <c r="C13" s="37" t="s">
        <v>871</v>
      </c>
      <c r="D13" s="38" t="s">
        <v>3202</v>
      </c>
      <c r="E13" s="39"/>
    </row>
    <row r="14" spans="2:5" ht="15" customHeight="1">
      <c r="B14" s="36" t="s">
        <v>566</v>
      </c>
      <c r="C14" s="37" t="s">
        <v>872</v>
      </c>
      <c r="D14" s="38" t="s">
        <v>3203</v>
      </c>
      <c r="E14" s="39"/>
    </row>
    <row r="15" spans="2:5" ht="15" customHeight="1">
      <c r="B15" s="36" t="s">
        <v>567</v>
      </c>
      <c r="C15" s="37" t="s">
        <v>3204</v>
      </c>
      <c r="D15" s="38" t="s">
        <v>3205</v>
      </c>
      <c r="E15" s="39"/>
    </row>
    <row r="16" spans="2:5" ht="15" customHeight="1">
      <c r="B16" s="36" t="s">
        <v>568</v>
      </c>
      <c r="C16" s="37" t="s">
        <v>3206</v>
      </c>
      <c r="D16" s="38" t="s">
        <v>3207</v>
      </c>
      <c r="E16" s="39"/>
    </row>
    <row r="17" spans="2:5" ht="15" customHeight="1">
      <c r="B17" s="36" t="s">
        <v>569</v>
      </c>
      <c r="C17" s="37" t="s">
        <v>3208</v>
      </c>
      <c r="D17" s="38" t="s">
        <v>3209</v>
      </c>
      <c r="E17" s="39"/>
    </row>
    <row r="18" spans="2:5" ht="15" customHeight="1">
      <c r="B18" s="36" t="s">
        <v>570</v>
      </c>
      <c r="C18" s="37" t="s">
        <v>3210</v>
      </c>
      <c r="D18" s="38" t="s">
        <v>3211</v>
      </c>
      <c r="E18" s="39"/>
    </row>
    <row r="19" spans="2:5" ht="15" customHeight="1">
      <c r="B19" s="36" t="s">
        <v>571</v>
      </c>
      <c r="C19" s="37" t="s">
        <v>873</v>
      </c>
      <c r="D19" s="38" t="s">
        <v>3212</v>
      </c>
      <c r="E19" s="39"/>
    </row>
    <row r="20" spans="2:5" ht="15" customHeight="1">
      <c r="B20" s="36" t="s">
        <v>287</v>
      </c>
      <c r="C20" s="37" t="s">
        <v>874</v>
      </c>
      <c r="D20" s="38" t="s">
        <v>3213</v>
      </c>
      <c r="E20" s="39"/>
    </row>
    <row r="21" spans="2:5" ht="15" customHeight="1">
      <c r="B21" s="36" t="s">
        <v>288</v>
      </c>
      <c r="C21" s="37" t="s">
        <v>3214</v>
      </c>
      <c r="D21" s="38" t="s">
        <v>3215</v>
      </c>
      <c r="E21" s="39"/>
    </row>
    <row r="22" spans="2:5" ht="15" customHeight="1">
      <c r="B22" s="36" t="s">
        <v>289</v>
      </c>
      <c r="C22" s="37" t="s">
        <v>875</v>
      </c>
      <c r="D22" s="38" t="s">
        <v>3216</v>
      </c>
      <c r="E22" s="39"/>
    </row>
    <row r="23" spans="2:5" ht="15" customHeight="1">
      <c r="B23" s="36" t="s">
        <v>281</v>
      </c>
      <c r="C23" s="37" t="s">
        <v>876</v>
      </c>
      <c r="D23" s="38" t="s">
        <v>3217</v>
      </c>
      <c r="E23" s="39"/>
    </row>
    <row r="24" spans="2:5" ht="15" customHeight="1">
      <c r="B24" s="36"/>
      <c r="C24" s="37"/>
      <c r="D24" s="38"/>
      <c r="E24" s="39"/>
    </row>
    <row r="25" spans="2:5" ht="15" customHeight="1">
      <c r="B25" s="36"/>
      <c r="C25" s="37"/>
      <c r="D25" s="38"/>
      <c r="E25" s="39"/>
    </row>
    <row r="26" spans="2:5" ht="15" customHeight="1">
      <c r="B26" s="36"/>
      <c r="C26" s="37"/>
      <c r="D26" s="38"/>
      <c r="E26" s="39"/>
    </row>
    <row r="27" spans="2:5" ht="15" customHeight="1">
      <c r="B27" s="36"/>
      <c r="C27" s="37"/>
      <c r="D27" s="38"/>
      <c r="E27" s="39"/>
    </row>
    <row r="28" spans="2:5" ht="15" customHeight="1">
      <c r="B28" s="36"/>
      <c r="C28" s="37"/>
      <c r="D28" s="38"/>
      <c r="E28" s="39"/>
    </row>
    <row r="29" spans="2:5" ht="15" customHeight="1">
      <c r="B29" s="36"/>
      <c r="C29" s="37"/>
      <c r="D29" s="38"/>
      <c r="E29" s="39"/>
    </row>
    <row r="30" spans="2:5" ht="15" customHeight="1">
      <c r="B30" s="36"/>
      <c r="C30" s="37"/>
      <c r="D30" s="38"/>
      <c r="E30" s="39"/>
    </row>
    <row r="31" spans="2:5" ht="15" customHeight="1">
      <c r="B31" s="36"/>
      <c r="C31" s="37"/>
      <c r="D31" s="38"/>
      <c r="E31" s="39"/>
    </row>
    <row r="32" spans="2:5" ht="15" customHeight="1">
      <c r="B32" s="36"/>
      <c r="C32" s="37"/>
      <c r="D32" s="38"/>
      <c r="E32" s="39"/>
    </row>
    <row r="33" spans="2:5" ht="15" customHeight="1">
      <c r="B33" s="36"/>
      <c r="C33" s="37"/>
      <c r="D33" s="38"/>
      <c r="E33" s="39"/>
    </row>
    <row r="34" spans="2:5" ht="15" customHeight="1">
      <c r="B34" s="36"/>
      <c r="C34" s="37"/>
      <c r="D34" s="38"/>
      <c r="E34" s="39"/>
    </row>
    <row r="35" spans="2:5" ht="15" customHeight="1">
      <c r="B35" s="36" t="s">
        <v>10</v>
      </c>
      <c r="C35" s="37" t="s">
        <v>60</v>
      </c>
      <c r="D35" s="38" t="s">
        <v>60</v>
      </c>
      <c r="E35" s="39"/>
    </row>
    <row r="36" spans="2:5" ht="15" customHeight="1" thickBot="1">
      <c r="B36" s="36" t="s">
        <v>11</v>
      </c>
      <c r="C36" s="37" t="s">
        <v>61</v>
      </c>
      <c r="D36" s="41" t="s">
        <v>61</v>
      </c>
      <c r="E36" s="80"/>
    </row>
    <row r="37" spans="2:5" ht="16.5" customHeight="1" thickBot="1">
      <c r="B37" s="197" t="s">
        <v>12</v>
      </c>
      <c r="C37" s="207"/>
      <c r="D37" s="198"/>
      <c r="E37" s="13" t="s">
        <v>5</v>
      </c>
    </row>
    <row r="38" spans="2:5" ht="15" customHeight="1">
      <c r="B38" s="208" t="s">
        <v>13</v>
      </c>
      <c r="C38" s="209"/>
      <c r="D38" s="210"/>
      <c r="E38" s="35"/>
    </row>
    <row r="39" spans="2:5" ht="15" customHeight="1">
      <c r="B39" s="180" t="s">
        <v>141</v>
      </c>
      <c r="C39" s="181"/>
      <c r="D39" s="182"/>
      <c r="E39" s="39"/>
    </row>
    <row r="40" spans="2:5" ht="15" customHeight="1">
      <c r="B40" s="180" t="s">
        <v>14</v>
      </c>
      <c r="C40" s="181"/>
      <c r="D40" s="182"/>
      <c r="E40" s="42"/>
    </row>
    <row r="41" spans="2:5" ht="15" customHeight="1">
      <c r="B41" s="180" t="s">
        <v>15</v>
      </c>
      <c r="C41" s="181"/>
      <c r="D41" s="182"/>
      <c r="E41" s="42"/>
    </row>
    <row r="42" spans="2:5" ht="15" customHeight="1">
      <c r="B42" s="188" t="s">
        <v>221</v>
      </c>
      <c r="C42" s="189"/>
      <c r="D42" s="190"/>
      <c r="E42" s="42"/>
    </row>
    <row r="43" spans="2:5" ht="15" customHeight="1">
      <c r="B43" s="219" t="s">
        <v>208</v>
      </c>
      <c r="C43" s="220"/>
      <c r="D43" s="221"/>
      <c r="E43" s="43"/>
    </row>
    <row r="44" spans="2:5" ht="15" customHeight="1" thickBot="1">
      <c r="B44" s="213" t="s">
        <v>206</v>
      </c>
      <c r="C44" s="214"/>
      <c r="D44" s="215"/>
      <c r="E44" s="44"/>
    </row>
    <row r="45" spans="2:5" ht="15" customHeight="1" thickBot="1">
      <c r="B45" s="216" t="s">
        <v>207</v>
      </c>
      <c r="C45" s="217"/>
      <c r="D45" s="218"/>
      <c r="E45" s="45">
        <f>(E38+E40+E41+E42+E44)-(E43*E38)</f>
        <v>0</v>
      </c>
    </row>
    <row r="46" spans="2:5" ht="21" customHeight="1" thickBot="1">
      <c r="B46" s="222" t="s">
        <v>209</v>
      </c>
      <c r="C46" s="223"/>
      <c r="D46" s="223"/>
      <c r="E46" s="18" t="s">
        <v>17</v>
      </c>
    </row>
    <row r="47" spans="2:5" s="48" customFormat="1" ht="15" thickBot="1">
      <c r="B47" s="186"/>
      <c r="C47" s="187"/>
      <c r="D47" s="187"/>
      <c r="E47" s="47"/>
    </row>
    <row r="48" spans="2:5" ht="21.6" thickBot="1">
      <c r="B48" s="176" t="s">
        <v>1305</v>
      </c>
      <c r="C48" s="177"/>
      <c r="D48" s="177"/>
      <c r="E48" s="13" t="s">
        <v>1305</v>
      </c>
    </row>
    <row r="49" spans="2:5" ht="15" customHeight="1" thickBot="1">
      <c r="B49" s="178" t="s">
        <v>18</v>
      </c>
      <c r="C49" s="179"/>
      <c r="D49" s="179"/>
      <c r="E49" s="46"/>
    </row>
    <row r="50" spans="2:5">
      <c r="B50" s="212"/>
      <c r="C50" s="212"/>
      <c r="D50" s="212"/>
    </row>
    <row r="51" spans="2:5">
      <c r="B51" s="212"/>
      <c r="C51" s="212"/>
      <c r="D51" s="212"/>
    </row>
  </sheetData>
  <sheetProtection algorithmName="SHA-512" hashValue="Ac/XiBU6GKf4rWBQUoNOSKTxLWm0lRsr4V8KE1xTOHhqModPxmz3sKIQQA7ytQU8WQMkxbeSWHvgSvPQi7MVzw==" saltValue="qSGAJRKq7ew7ofwAs6zkHw==" spinCount="100000" sheet="1" objects="1" scenarios="1"/>
  <mergeCells count="23">
    <mergeCell ref="C9:D9"/>
    <mergeCell ref="C2:D2"/>
    <mergeCell ref="C3:D3"/>
    <mergeCell ref="E5:E6"/>
    <mergeCell ref="C7:D7"/>
    <mergeCell ref="C8:D8"/>
    <mergeCell ref="C5:D5"/>
    <mergeCell ref="C6:D6"/>
    <mergeCell ref="B43:D43"/>
    <mergeCell ref="B48:D48"/>
    <mergeCell ref="B49:D49"/>
    <mergeCell ref="B37:D37"/>
    <mergeCell ref="B38:D38"/>
    <mergeCell ref="B39:D39"/>
    <mergeCell ref="B40:D40"/>
    <mergeCell ref="B41:D41"/>
    <mergeCell ref="B42:D42"/>
    <mergeCell ref="B46:D46"/>
    <mergeCell ref="B50:D50"/>
    <mergeCell ref="B51:D51"/>
    <mergeCell ref="B44:D44"/>
    <mergeCell ref="B45:D45"/>
    <mergeCell ref="B47:D47"/>
  </mergeCells>
  <hyperlinks>
    <hyperlink ref="B1" location="'1. Index'!A1" display="Go To Index" xr:uid="{42E7C157-9317-4CEA-ADD7-EDEEAF372FBC}"/>
    <hyperlink ref="E1" location="'4. Database'!A1" display="Go To Database" xr:uid="{6009F054-53C3-40B8-8EF7-0C5ED6C5CF7B}"/>
  </hyperlinks>
  <pageMargins left="0.7" right="0.7" top="0.75" bottom="0.75" header="0.3" footer="0.3"/>
  <pageSetup scale="74" orientation="landscape" r:id="rId1"/>
  <headerFooter>
    <oddFooter>&amp;R_x000D_&amp;1#&amp;"Calibri"&amp;10&amp;K000000 Confidential</oddFooter>
  </headerFooter>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900-000000000000}">
  <sheetPr codeName="Sheet69">
    <pageSetUpPr fitToPage="1"/>
  </sheetPr>
  <dimension ref="B1:E51"/>
  <sheetViews>
    <sheetView zoomScale="70" zoomScaleNormal="70" zoomScaleSheetLayoutView="94" zoomScalePageLayoutView="70" workbookViewId="0">
      <selection activeCell="A48" sqref="A48:XFD49"/>
    </sheetView>
  </sheetViews>
  <sheetFormatPr defaultColWidth="9.21875" defaultRowHeight="14.4"/>
  <cols>
    <col min="1" max="1" width="2.77734375" style="20" customWidth="1"/>
    <col min="2" max="4" width="40.5546875" style="20" customWidth="1"/>
    <col min="5" max="5" width="54.21875" style="20" customWidth="1"/>
    <col min="6" max="16384" width="9.21875" style="20"/>
  </cols>
  <sheetData>
    <row r="1" spans="2:5" ht="15" thickBot="1">
      <c r="B1" s="19" t="s">
        <v>152</v>
      </c>
      <c r="C1" s="20">
        <v>167</v>
      </c>
      <c r="E1" s="11" t="s">
        <v>1275</v>
      </c>
    </row>
    <row r="2" spans="2:5">
      <c r="B2" s="21" t="s">
        <v>0</v>
      </c>
      <c r="C2" s="194" t="str">
        <f>VLOOKUP(C3,'1. Index'!$B$7:$C$212,2,0)</f>
        <v>Road transport equipment</v>
      </c>
      <c r="D2" s="194"/>
    </row>
    <row r="3" spans="2:5" ht="15" thickBot="1">
      <c r="B3" s="22" t="s">
        <v>1</v>
      </c>
      <c r="C3" s="193" t="str">
        <f>LEFT(C5,10)</f>
        <v>15.01.12.1</v>
      </c>
      <c r="D3" s="194"/>
    </row>
    <row r="4" spans="2:5" ht="15" thickBot="1">
      <c r="B4" s="23"/>
    </row>
    <row r="5" spans="2:5" ht="15" customHeight="1">
      <c r="B5" s="24" t="s">
        <v>2</v>
      </c>
      <c r="C5" s="203" t="str" cm="1">
        <f t="array" ref="C5">INDEX('1. Index'!$B$8:$E$212,C1,1)</f>
        <v>15.01.12.1.01.090</v>
      </c>
      <c r="D5" s="204"/>
      <c r="E5" s="195" t="s">
        <v>3</v>
      </c>
    </row>
    <row r="6" spans="2:5" ht="15" customHeight="1" thickBot="1">
      <c r="B6" s="25" t="s">
        <v>4</v>
      </c>
      <c r="C6" s="205" t="str" cm="1">
        <f t="array" ref="C6">INDEX('1. Index'!$B$8:$E$212,C1,2)</f>
        <v>Double cab pick-up - Unspecified</v>
      </c>
      <c r="D6" s="206"/>
      <c r="E6" s="196"/>
    </row>
    <row r="7" spans="2:5" ht="16.5" customHeight="1" thickBot="1">
      <c r="B7" s="26"/>
      <c r="C7" s="197" t="s">
        <v>24</v>
      </c>
      <c r="D7" s="198"/>
      <c r="E7" s="13" t="s">
        <v>5</v>
      </c>
    </row>
    <row r="8" spans="2:5">
      <c r="B8" s="27" t="s">
        <v>6</v>
      </c>
      <c r="C8" s="199" t="str" cm="1">
        <f t="array" ref="C8">INDEX('1. Index'!$B$8:$E$212,C1,3)</f>
        <v>Unspecified</v>
      </c>
      <c r="D8" s="200"/>
      <c r="E8" s="28"/>
    </row>
    <row r="9" spans="2:5" ht="15" thickBot="1">
      <c r="B9" s="29" t="s">
        <v>7</v>
      </c>
      <c r="C9" s="201" t="str" cm="1">
        <f t="array" ref="C9">INDEX('1. Index'!$B$8:$E$212,C1,4)</f>
        <v>Unspecified</v>
      </c>
      <c r="D9" s="202"/>
      <c r="E9" s="30"/>
    </row>
    <row r="10" spans="2:5" ht="18" customHeight="1" thickBot="1">
      <c r="B10" s="31"/>
      <c r="C10" s="32" t="s">
        <v>8</v>
      </c>
      <c r="D10" s="32" t="s">
        <v>9</v>
      </c>
      <c r="E10" s="13" t="s">
        <v>5</v>
      </c>
    </row>
    <row r="11" spans="2:5" ht="15" customHeight="1">
      <c r="B11" s="33" t="s">
        <v>563</v>
      </c>
      <c r="C11" s="66" t="s">
        <v>869</v>
      </c>
      <c r="D11" s="67" t="s">
        <v>3200</v>
      </c>
      <c r="E11" s="35"/>
    </row>
    <row r="12" spans="2:5" ht="15" customHeight="1">
      <c r="B12" s="36" t="s">
        <v>564</v>
      </c>
      <c r="C12" s="37" t="s">
        <v>870</v>
      </c>
      <c r="D12" s="38" t="s">
        <v>3201</v>
      </c>
      <c r="E12" s="39"/>
    </row>
    <row r="13" spans="2:5" ht="15" customHeight="1">
      <c r="B13" s="36" t="s">
        <v>565</v>
      </c>
      <c r="C13" s="37" t="s">
        <v>871</v>
      </c>
      <c r="D13" s="38" t="s">
        <v>3202</v>
      </c>
      <c r="E13" s="39"/>
    </row>
    <row r="14" spans="2:5" ht="15" customHeight="1">
      <c r="B14" s="36" t="s">
        <v>566</v>
      </c>
      <c r="C14" s="37" t="s">
        <v>872</v>
      </c>
      <c r="D14" s="38" t="s">
        <v>3203</v>
      </c>
      <c r="E14" s="39"/>
    </row>
    <row r="15" spans="2:5" ht="15" customHeight="1">
      <c r="B15" s="36" t="s">
        <v>567</v>
      </c>
      <c r="C15" s="37" t="s">
        <v>3204</v>
      </c>
      <c r="D15" s="38" t="s">
        <v>3205</v>
      </c>
      <c r="E15" s="39"/>
    </row>
    <row r="16" spans="2:5" ht="15" customHeight="1">
      <c r="B16" s="36" t="s">
        <v>568</v>
      </c>
      <c r="C16" s="37" t="s">
        <v>3206</v>
      </c>
      <c r="D16" s="38" t="s">
        <v>3207</v>
      </c>
      <c r="E16" s="39"/>
    </row>
    <row r="17" spans="2:5" ht="15" customHeight="1">
      <c r="B17" s="36" t="s">
        <v>569</v>
      </c>
      <c r="C17" s="37" t="s">
        <v>3208</v>
      </c>
      <c r="D17" s="38" t="s">
        <v>3209</v>
      </c>
      <c r="E17" s="39"/>
    </row>
    <row r="18" spans="2:5" ht="15" customHeight="1">
      <c r="B18" s="36" t="s">
        <v>570</v>
      </c>
      <c r="C18" s="37" t="s">
        <v>3210</v>
      </c>
      <c r="D18" s="38" t="s">
        <v>3211</v>
      </c>
      <c r="E18" s="39"/>
    </row>
    <row r="19" spans="2:5" ht="15" customHeight="1">
      <c r="B19" s="36" t="s">
        <v>571</v>
      </c>
      <c r="C19" s="37" t="s">
        <v>873</v>
      </c>
      <c r="D19" s="38" t="s">
        <v>3212</v>
      </c>
      <c r="E19" s="39"/>
    </row>
    <row r="20" spans="2:5" ht="15" customHeight="1">
      <c r="B20" s="36" t="s">
        <v>287</v>
      </c>
      <c r="C20" s="37" t="s">
        <v>874</v>
      </c>
      <c r="D20" s="38" t="s">
        <v>3213</v>
      </c>
      <c r="E20" s="39"/>
    </row>
    <row r="21" spans="2:5" ht="15" customHeight="1">
      <c r="B21" s="36" t="s">
        <v>288</v>
      </c>
      <c r="C21" s="37" t="s">
        <v>3214</v>
      </c>
      <c r="D21" s="38" t="s">
        <v>3215</v>
      </c>
      <c r="E21" s="39"/>
    </row>
    <row r="22" spans="2:5" ht="15" customHeight="1">
      <c r="B22" s="36" t="s">
        <v>289</v>
      </c>
      <c r="C22" s="37" t="s">
        <v>875</v>
      </c>
      <c r="D22" s="38" t="s">
        <v>3216</v>
      </c>
      <c r="E22" s="39"/>
    </row>
    <row r="23" spans="2:5" ht="15" customHeight="1">
      <c r="B23" s="36" t="s">
        <v>281</v>
      </c>
      <c r="C23" s="37" t="s">
        <v>876</v>
      </c>
      <c r="D23" s="38" t="s">
        <v>3217</v>
      </c>
      <c r="E23" s="39"/>
    </row>
    <row r="24" spans="2:5" ht="15" customHeight="1">
      <c r="B24" s="36"/>
      <c r="C24" s="37"/>
      <c r="D24" s="38"/>
      <c r="E24" s="39"/>
    </row>
    <row r="25" spans="2:5" ht="15" customHeight="1">
      <c r="B25" s="36"/>
      <c r="C25" s="37"/>
      <c r="D25" s="38"/>
      <c r="E25" s="39"/>
    </row>
    <row r="26" spans="2:5" ht="15" customHeight="1">
      <c r="B26" s="36"/>
      <c r="C26" s="37"/>
      <c r="D26" s="38"/>
      <c r="E26" s="39"/>
    </row>
    <row r="27" spans="2:5" ht="15" customHeight="1">
      <c r="B27" s="36"/>
      <c r="C27" s="37"/>
      <c r="D27" s="38"/>
      <c r="E27" s="39"/>
    </row>
    <row r="28" spans="2:5" ht="15" customHeight="1">
      <c r="B28" s="36"/>
      <c r="C28" s="37"/>
      <c r="D28" s="38"/>
      <c r="E28" s="39"/>
    </row>
    <row r="29" spans="2:5" ht="15" customHeight="1">
      <c r="B29" s="36"/>
      <c r="C29" s="37"/>
      <c r="D29" s="38"/>
      <c r="E29" s="39"/>
    </row>
    <row r="30" spans="2:5" ht="15" customHeight="1">
      <c r="B30" s="36"/>
      <c r="C30" s="37"/>
      <c r="D30" s="38"/>
      <c r="E30" s="39"/>
    </row>
    <row r="31" spans="2:5" ht="15" customHeight="1">
      <c r="B31" s="36"/>
      <c r="C31" s="37"/>
      <c r="D31" s="38"/>
      <c r="E31" s="39"/>
    </row>
    <row r="32" spans="2:5" ht="15" customHeight="1">
      <c r="B32" s="36"/>
      <c r="C32" s="37"/>
      <c r="D32" s="38"/>
      <c r="E32" s="39"/>
    </row>
    <row r="33" spans="2:5" ht="15" customHeight="1">
      <c r="B33" s="36"/>
      <c r="C33" s="37"/>
      <c r="D33" s="38"/>
      <c r="E33" s="39"/>
    </row>
    <row r="34" spans="2:5" ht="15" customHeight="1">
      <c r="B34" s="36" t="s">
        <v>279</v>
      </c>
      <c r="C34" s="37" t="s">
        <v>877</v>
      </c>
      <c r="D34" s="38" t="s">
        <v>3219</v>
      </c>
      <c r="E34" s="39"/>
    </row>
    <row r="35" spans="2:5" ht="15" customHeight="1">
      <c r="B35" s="36" t="s">
        <v>10</v>
      </c>
      <c r="C35" s="37" t="s">
        <v>60</v>
      </c>
      <c r="D35" s="38" t="s">
        <v>60</v>
      </c>
      <c r="E35" s="39"/>
    </row>
    <row r="36" spans="2:5" ht="15" customHeight="1" thickBot="1">
      <c r="B36" s="36" t="s">
        <v>11</v>
      </c>
      <c r="C36" s="37" t="s">
        <v>61</v>
      </c>
      <c r="D36" s="41" t="s">
        <v>61</v>
      </c>
      <c r="E36" s="80"/>
    </row>
    <row r="37" spans="2:5" ht="16.5" customHeight="1" thickBot="1">
      <c r="B37" s="197" t="s">
        <v>12</v>
      </c>
      <c r="C37" s="207"/>
      <c r="D37" s="198"/>
      <c r="E37" s="13" t="s">
        <v>5</v>
      </c>
    </row>
    <row r="38" spans="2:5" ht="15" customHeight="1">
      <c r="B38" s="208" t="s">
        <v>13</v>
      </c>
      <c r="C38" s="209"/>
      <c r="D38" s="210"/>
      <c r="E38" s="35"/>
    </row>
    <row r="39" spans="2:5" ht="15" customHeight="1">
      <c r="B39" s="180" t="s">
        <v>141</v>
      </c>
      <c r="C39" s="181"/>
      <c r="D39" s="182"/>
      <c r="E39" s="39"/>
    </row>
    <row r="40" spans="2:5" ht="15" customHeight="1">
      <c r="B40" s="180" t="s">
        <v>14</v>
      </c>
      <c r="C40" s="181"/>
      <c r="D40" s="182"/>
      <c r="E40" s="42"/>
    </row>
    <row r="41" spans="2:5" ht="15" customHeight="1">
      <c r="B41" s="180" t="s">
        <v>15</v>
      </c>
      <c r="C41" s="181"/>
      <c r="D41" s="182"/>
      <c r="E41" s="42"/>
    </row>
    <row r="42" spans="2:5" ht="15" customHeight="1">
      <c r="B42" s="188" t="s">
        <v>221</v>
      </c>
      <c r="C42" s="189"/>
      <c r="D42" s="190"/>
      <c r="E42" s="42"/>
    </row>
    <row r="43" spans="2:5" ht="15" customHeight="1">
      <c r="B43" s="219" t="s">
        <v>208</v>
      </c>
      <c r="C43" s="220"/>
      <c r="D43" s="221"/>
      <c r="E43" s="43"/>
    </row>
    <row r="44" spans="2:5" ht="15" customHeight="1" thickBot="1">
      <c r="B44" s="213" t="s">
        <v>206</v>
      </c>
      <c r="C44" s="214"/>
      <c r="D44" s="215"/>
      <c r="E44" s="44"/>
    </row>
    <row r="45" spans="2:5" ht="15" customHeight="1" thickBot="1">
      <c r="B45" s="216" t="s">
        <v>207</v>
      </c>
      <c r="C45" s="217"/>
      <c r="D45" s="218"/>
      <c r="E45" s="45">
        <f>(E38+E40+E41+E42+E44)-(E43*E38)</f>
        <v>0</v>
      </c>
    </row>
    <row r="46" spans="2:5" ht="21" customHeight="1" thickBot="1">
      <c r="B46" s="222" t="s">
        <v>209</v>
      </c>
      <c r="C46" s="223"/>
      <c r="D46" s="223"/>
      <c r="E46" s="18" t="s">
        <v>17</v>
      </c>
    </row>
    <row r="47" spans="2:5" s="48" customFormat="1" ht="15" thickBot="1">
      <c r="B47" s="186" t="s">
        <v>3218</v>
      </c>
      <c r="C47" s="187"/>
      <c r="D47" s="187"/>
      <c r="E47" s="47"/>
    </row>
    <row r="48" spans="2:5" ht="21.6" thickBot="1">
      <c r="B48" s="176" t="s">
        <v>1305</v>
      </c>
      <c r="C48" s="177"/>
      <c r="D48" s="177"/>
      <c r="E48" s="13" t="s">
        <v>1305</v>
      </c>
    </row>
    <row r="49" spans="2:5" ht="15" customHeight="1" thickBot="1">
      <c r="B49" s="178" t="s">
        <v>18</v>
      </c>
      <c r="C49" s="179"/>
      <c r="D49" s="179"/>
      <c r="E49" s="46"/>
    </row>
    <row r="50" spans="2:5">
      <c r="B50" s="212"/>
      <c r="C50" s="212"/>
      <c r="D50" s="212"/>
    </row>
    <row r="51" spans="2:5">
      <c r="B51" s="212"/>
      <c r="C51" s="212"/>
      <c r="D51" s="212"/>
    </row>
  </sheetData>
  <sheetProtection algorithmName="SHA-512" hashValue="FskHXHLHm95cHu3SrCW5IxXsNMDSqbAtbQLnwZ5A3slEEtI+yWlHp4caj5b3ByvElGCH7tEC2wAovMuHfWj5nw==" saltValue="z1waD7TY1RrYKuR5R1peiw==" spinCount="100000" sheet="1" objects="1" scenarios="1"/>
  <mergeCells count="23">
    <mergeCell ref="C9:D9"/>
    <mergeCell ref="C2:D2"/>
    <mergeCell ref="C3:D3"/>
    <mergeCell ref="E5:E6"/>
    <mergeCell ref="C7:D7"/>
    <mergeCell ref="C8:D8"/>
    <mergeCell ref="C5:D5"/>
    <mergeCell ref="C6:D6"/>
    <mergeCell ref="B43:D43"/>
    <mergeCell ref="B48:D48"/>
    <mergeCell ref="B49:D49"/>
    <mergeCell ref="B37:D37"/>
    <mergeCell ref="B38:D38"/>
    <mergeCell ref="B39:D39"/>
    <mergeCell ref="B40:D40"/>
    <mergeCell ref="B41:D41"/>
    <mergeCell ref="B42:D42"/>
    <mergeCell ref="B46:D46"/>
    <mergeCell ref="B50:D50"/>
    <mergeCell ref="B51:D51"/>
    <mergeCell ref="B44:D44"/>
    <mergeCell ref="B45:D45"/>
    <mergeCell ref="B47:D47"/>
  </mergeCells>
  <hyperlinks>
    <hyperlink ref="B1" location="'1. Index'!A1" display="Go To Index" xr:uid="{84E46912-37E8-402C-9692-292BA5670AC5}"/>
    <hyperlink ref="E1" location="'4. Database'!A1" display="Go To Database" xr:uid="{F5113509-6647-44EA-BB0C-A79C833E9F27}"/>
  </hyperlinks>
  <pageMargins left="0.7" right="0.7" top="0.75" bottom="0.75" header="0.3" footer="0.3"/>
  <pageSetup scale="74" orientation="landscape" r:id="rId1"/>
  <headerFooter>
    <oddFooter>&amp;R_x000D_&amp;1#&amp;"Calibri"&amp;10&amp;K000000 Confidential</oddFooter>
  </headerFooter>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A00-000000000000}">
  <sheetPr codeName="Sheet70">
    <pageSetUpPr fitToPage="1"/>
  </sheetPr>
  <dimension ref="B1:E51"/>
  <sheetViews>
    <sheetView zoomScale="70" zoomScaleNormal="70" zoomScaleSheetLayoutView="94" zoomScalePageLayoutView="70" workbookViewId="0">
      <selection activeCell="A48" sqref="A48:XFD49"/>
    </sheetView>
  </sheetViews>
  <sheetFormatPr defaultColWidth="9.21875" defaultRowHeight="14.4"/>
  <cols>
    <col min="1" max="1" width="2.77734375" style="20" customWidth="1"/>
    <col min="2" max="4" width="40.5546875" style="20" customWidth="1"/>
    <col min="5" max="5" width="54.21875" style="20" customWidth="1"/>
    <col min="6" max="16384" width="9.21875" style="20"/>
  </cols>
  <sheetData>
    <row r="1" spans="2:5" ht="15" thickBot="1">
      <c r="B1" s="19" t="s">
        <v>152</v>
      </c>
      <c r="C1" s="20">
        <v>168</v>
      </c>
      <c r="E1" s="11" t="s">
        <v>1275</v>
      </c>
    </row>
    <row r="2" spans="2:5">
      <c r="B2" s="21" t="s">
        <v>0</v>
      </c>
      <c r="C2" s="194" t="str">
        <f>VLOOKUP(C3,'1. Index'!$B$7:$C$212,2,0)</f>
        <v>Road transport equipment</v>
      </c>
      <c r="D2" s="194"/>
    </row>
    <row r="3" spans="2:5" ht="15" thickBot="1">
      <c r="B3" s="22" t="s">
        <v>1</v>
      </c>
      <c r="C3" s="193" t="str">
        <f>LEFT(C5,10)</f>
        <v>15.01.12.1</v>
      </c>
      <c r="D3" s="194"/>
    </row>
    <row r="4" spans="2:5" ht="15" thickBot="1">
      <c r="B4" s="23"/>
    </row>
    <row r="5" spans="2:5" ht="15" customHeight="1">
      <c r="B5" s="24" t="s">
        <v>2</v>
      </c>
      <c r="C5" s="203" t="str" cm="1">
        <f t="array" ref="C5">INDEX('1. Index'!$B$8:$E$212,C1,1)</f>
        <v>15.01.12.1.01.100</v>
      </c>
      <c r="D5" s="204"/>
      <c r="E5" s="195" t="s">
        <v>3</v>
      </c>
    </row>
    <row r="6" spans="2:5" ht="15" customHeight="1" thickBot="1">
      <c r="B6" s="25" t="s">
        <v>4</v>
      </c>
      <c r="C6" s="205" t="str" cm="1">
        <f t="array" ref="C6">INDEX('1. Index'!$B$8:$E$212,C1,2)</f>
        <v>Double cab pick-up - Toyota (Japan) - Hilux Double Cab Active 4WD</v>
      </c>
      <c r="D6" s="206"/>
      <c r="E6" s="196"/>
    </row>
    <row r="7" spans="2:5" ht="16.5" customHeight="1" thickBot="1">
      <c r="B7" s="26"/>
      <c r="C7" s="197" t="s">
        <v>24</v>
      </c>
      <c r="D7" s="198"/>
      <c r="E7" s="13" t="s">
        <v>5</v>
      </c>
    </row>
    <row r="8" spans="2:5">
      <c r="B8" s="27" t="s">
        <v>6</v>
      </c>
      <c r="C8" s="199" t="str" cm="1">
        <f t="array" ref="C8">INDEX('1. Index'!$B$8:$E$212,C1,3)</f>
        <v>Toyota (Japan)</v>
      </c>
      <c r="D8" s="200"/>
      <c r="E8" s="28"/>
    </row>
    <row r="9" spans="2:5" ht="15" thickBot="1">
      <c r="B9" s="29" t="s">
        <v>7</v>
      </c>
      <c r="C9" s="201" t="str" cm="1">
        <f t="array" ref="C9">INDEX('1. Index'!$B$8:$E$212,C1,4)</f>
        <v>Hilux Double Cab Active 4WD</v>
      </c>
      <c r="D9" s="202"/>
      <c r="E9" s="30"/>
    </row>
    <row r="10" spans="2:5" ht="18" customHeight="1" thickBot="1">
      <c r="B10" s="31"/>
      <c r="C10" s="32" t="s">
        <v>8</v>
      </c>
      <c r="D10" s="32" t="s">
        <v>9</v>
      </c>
      <c r="E10" s="13" t="s">
        <v>5</v>
      </c>
    </row>
    <row r="11" spans="2:5" ht="15" customHeight="1">
      <c r="B11" s="33" t="s">
        <v>572</v>
      </c>
      <c r="C11" s="66" t="s">
        <v>216</v>
      </c>
      <c r="D11" s="67" t="s">
        <v>1882</v>
      </c>
      <c r="E11" s="35"/>
    </row>
    <row r="12" spans="2:5" ht="15" customHeight="1">
      <c r="B12" s="36" t="s">
        <v>573</v>
      </c>
      <c r="C12" s="37" t="s">
        <v>216</v>
      </c>
      <c r="D12" s="38" t="s">
        <v>1882</v>
      </c>
      <c r="E12" s="39"/>
    </row>
    <row r="13" spans="2:5" ht="15" customHeight="1">
      <c r="B13" s="36" t="s">
        <v>574</v>
      </c>
      <c r="C13" s="37" t="s">
        <v>216</v>
      </c>
      <c r="D13" s="38" t="s">
        <v>1882</v>
      </c>
      <c r="E13" s="39"/>
    </row>
    <row r="14" spans="2:5" ht="15" customHeight="1">
      <c r="B14" s="36" t="s">
        <v>575</v>
      </c>
      <c r="C14" s="37" t="s">
        <v>879</v>
      </c>
      <c r="D14" s="38" t="s">
        <v>3220</v>
      </c>
      <c r="E14" s="39"/>
    </row>
    <row r="15" spans="2:5" ht="15" customHeight="1">
      <c r="B15" s="36" t="s">
        <v>576</v>
      </c>
      <c r="C15" s="37" t="s">
        <v>880</v>
      </c>
      <c r="D15" s="38" t="s">
        <v>3221</v>
      </c>
      <c r="E15" s="39"/>
    </row>
    <row r="16" spans="2:5" ht="15" customHeight="1">
      <c r="B16" s="36" t="s">
        <v>577</v>
      </c>
      <c r="C16" s="37" t="s">
        <v>881</v>
      </c>
      <c r="D16" s="38" t="s">
        <v>3222</v>
      </c>
      <c r="E16" s="39"/>
    </row>
    <row r="17" spans="2:5" ht="15" customHeight="1">
      <c r="B17" s="36" t="s">
        <v>578</v>
      </c>
      <c r="C17" s="37" t="s">
        <v>882</v>
      </c>
      <c r="D17" s="38" t="s">
        <v>3223</v>
      </c>
      <c r="E17" s="39"/>
    </row>
    <row r="18" spans="2:5" ht="15" customHeight="1">
      <c r="B18" s="36" t="s">
        <v>579</v>
      </c>
      <c r="C18" s="37" t="s">
        <v>883</v>
      </c>
      <c r="D18" s="38" t="s">
        <v>3224</v>
      </c>
      <c r="E18" s="39"/>
    </row>
    <row r="19" spans="2:5" ht="15" customHeight="1">
      <c r="B19" s="36" t="s">
        <v>580</v>
      </c>
      <c r="C19" s="37" t="s">
        <v>884</v>
      </c>
      <c r="D19" s="38" t="s">
        <v>3225</v>
      </c>
      <c r="E19" s="39"/>
    </row>
    <row r="20" spans="2:5" ht="15" customHeight="1">
      <c r="B20" s="36" t="s">
        <v>400</v>
      </c>
      <c r="C20" s="37" t="s">
        <v>885</v>
      </c>
      <c r="D20" s="38" t="s">
        <v>3226</v>
      </c>
      <c r="E20" s="39"/>
    </row>
    <row r="21" spans="2:5" ht="15" customHeight="1">
      <c r="B21" s="36" t="s">
        <v>287</v>
      </c>
      <c r="C21" s="37" t="s">
        <v>886</v>
      </c>
      <c r="D21" s="38" t="s">
        <v>3227</v>
      </c>
      <c r="E21" s="39"/>
    </row>
    <row r="22" spans="2:5" ht="15" customHeight="1">
      <c r="B22" s="36" t="s">
        <v>288</v>
      </c>
      <c r="C22" s="37" t="s">
        <v>887</v>
      </c>
      <c r="D22" s="38" t="s">
        <v>3228</v>
      </c>
      <c r="E22" s="39"/>
    </row>
    <row r="23" spans="2:5" ht="15" customHeight="1">
      <c r="B23" s="36" t="s">
        <v>289</v>
      </c>
      <c r="C23" s="37" t="s">
        <v>731</v>
      </c>
      <c r="D23" s="38" t="s">
        <v>3229</v>
      </c>
      <c r="E23" s="39"/>
    </row>
    <row r="24" spans="2:5" ht="15" customHeight="1">
      <c r="B24" s="36"/>
      <c r="C24" s="37"/>
      <c r="D24" s="38"/>
      <c r="E24" s="39"/>
    </row>
    <row r="25" spans="2:5" ht="15" customHeight="1">
      <c r="B25" s="36"/>
      <c r="C25" s="37"/>
      <c r="D25" s="38"/>
      <c r="E25" s="39"/>
    </row>
    <row r="26" spans="2:5" ht="15" customHeight="1">
      <c r="B26" s="36"/>
      <c r="C26" s="37"/>
      <c r="D26" s="38"/>
      <c r="E26" s="39"/>
    </row>
    <row r="27" spans="2:5" ht="15" customHeight="1">
      <c r="B27" s="36"/>
      <c r="C27" s="37"/>
      <c r="D27" s="38"/>
      <c r="E27" s="39"/>
    </row>
    <row r="28" spans="2:5" ht="15" customHeight="1">
      <c r="B28" s="36"/>
      <c r="C28" s="37"/>
      <c r="D28" s="38"/>
      <c r="E28" s="39"/>
    </row>
    <row r="29" spans="2:5" ht="15" customHeight="1">
      <c r="B29" s="36"/>
      <c r="C29" s="37"/>
      <c r="D29" s="38"/>
      <c r="E29" s="39"/>
    </row>
    <row r="30" spans="2:5" ht="15" customHeight="1">
      <c r="B30" s="36"/>
      <c r="C30" s="37"/>
      <c r="D30" s="38"/>
      <c r="E30" s="39"/>
    </row>
    <row r="31" spans="2:5" ht="15" customHeight="1">
      <c r="B31" s="36"/>
      <c r="C31" s="37"/>
      <c r="D31" s="38"/>
      <c r="E31" s="39"/>
    </row>
    <row r="32" spans="2:5" ht="15" customHeight="1">
      <c r="B32" s="36"/>
      <c r="C32" s="37"/>
      <c r="D32" s="38"/>
      <c r="E32" s="39"/>
    </row>
    <row r="33" spans="2:5" ht="15" customHeight="1">
      <c r="B33" s="36"/>
      <c r="C33" s="37"/>
      <c r="D33" s="38"/>
      <c r="E33" s="39"/>
    </row>
    <row r="34" spans="2:5" ht="15" customHeight="1">
      <c r="B34" s="36"/>
      <c r="C34" s="37"/>
      <c r="D34" s="38"/>
      <c r="E34" s="39"/>
    </row>
    <row r="35" spans="2:5" ht="15" customHeight="1">
      <c r="B35" s="36" t="s">
        <v>10</v>
      </c>
      <c r="C35" s="37" t="s">
        <v>60</v>
      </c>
      <c r="D35" s="38" t="s">
        <v>60</v>
      </c>
      <c r="E35" s="39"/>
    </row>
    <row r="36" spans="2:5" ht="15" customHeight="1" thickBot="1">
      <c r="B36" s="36" t="s">
        <v>11</v>
      </c>
      <c r="C36" s="37" t="s">
        <v>61</v>
      </c>
      <c r="D36" s="41" t="s">
        <v>61</v>
      </c>
      <c r="E36" s="80"/>
    </row>
    <row r="37" spans="2:5" ht="16.5" customHeight="1" thickBot="1">
      <c r="B37" s="197" t="s">
        <v>12</v>
      </c>
      <c r="C37" s="207"/>
      <c r="D37" s="198"/>
      <c r="E37" s="13" t="s">
        <v>5</v>
      </c>
    </row>
    <row r="38" spans="2:5" ht="15" customHeight="1">
      <c r="B38" s="208" t="s">
        <v>13</v>
      </c>
      <c r="C38" s="209"/>
      <c r="D38" s="210"/>
      <c r="E38" s="35"/>
    </row>
    <row r="39" spans="2:5" ht="15" customHeight="1">
      <c r="B39" s="180" t="s">
        <v>141</v>
      </c>
      <c r="C39" s="181"/>
      <c r="D39" s="182"/>
      <c r="E39" s="39"/>
    </row>
    <row r="40" spans="2:5" ht="15" customHeight="1">
      <c r="B40" s="180" t="s">
        <v>14</v>
      </c>
      <c r="C40" s="181"/>
      <c r="D40" s="182"/>
      <c r="E40" s="42"/>
    </row>
    <row r="41" spans="2:5" ht="15" customHeight="1">
      <c r="B41" s="180" t="s">
        <v>15</v>
      </c>
      <c r="C41" s="181"/>
      <c r="D41" s="182"/>
      <c r="E41" s="42"/>
    </row>
    <row r="42" spans="2:5" ht="15" customHeight="1">
      <c r="B42" s="188" t="s">
        <v>221</v>
      </c>
      <c r="C42" s="189"/>
      <c r="D42" s="190"/>
      <c r="E42" s="42"/>
    </row>
    <row r="43" spans="2:5" ht="15" customHeight="1">
      <c r="B43" s="219" t="s">
        <v>208</v>
      </c>
      <c r="C43" s="220"/>
      <c r="D43" s="221"/>
      <c r="E43" s="43"/>
    </row>
    <row r="44" spans="2:5" ht="15" customHeight="1" thickBot="1">
      <c r="B44" s="213" t="s">
        <v>206</v>
      </c>
      <c r="C44" s="214"/>
      <c r="D44" s="215"/>
      <c r="E44" s="44"/>
    </row>
    <row r="45" spans="2:5" ht="15" customHeight="1" thickBot="1">
      <c r="B45" s="216" t="s">
        <v>207</v>
      </c>
      <c r="C45" s="217"/>
      <c r="D45" s="218"/>
      <c r="E45" s="45">
        <f>(E38+E40+E41+E42+E44)-(E43*E38)</f>
        <v>0</v>
      </c>
    </row>
    <row r="46" spans="2:5" ht="21" customHeight="1" thickBot="1">
      <c r="B46" s="222" t="s">
        <v>209</v>
      </c>
      <c r="C46" s="223"/>
      <c r="D46" s="223"/>
      <c r="E46" s="18" t="s">
        <v>17</v>
      </c>
    </row>
    <row r="47" spans="2:5" s="48" customFormat="1" ht="15" thickBot="1">
      <c r="B47" s="186"/>
      <c r="C47" s="187"/>
      <c r="D47" s="187"/>
      <c r="E47" s="47"/>
    </row>
    <row r="48" spans="2:5" ht="21.6" thickBot="1">
      <c r="B48" s="176" t="s">
        <v>1305</v>
      </c>
      <c r="C48" s="177"/>
      <c r="D48" s="177"/>
      <c r="E48" s="13" t="s">
        <v>1305</v>
      </c>
    </row>
    <row r="49" spans="2:5" ht="15" customHeight="1" thickBot="1">
      <c r="B49" s="178" t="s">
        <v>18</v>
      </c>
      <c r="C49" s="179"/>
      <c r="D49" s="179"/>
      <c r="E49" s="46"/>
    </row>
    <row r="50" spans="2:5">
      <c r="B50" s="212"/>
      <c r="C50" s="212"/>
      <c r="D50" s="212"/>
    </row>
    <row r="51" spans="2:5">
      <c r="B51" s="212"/>
      <c r="C51" s="212"/>
      <c r="D51" s="212"/>
    </row>
  </sheetData>
  <sheetProtection algorithmName="SHA-512" hashValue="mF0MI4+NwllLVdcxsyxzenasS/Z8a+PL+dSwaQZ5QktB9KnjQc9F3FmixjG657rPX3s1Xd2iCMiXMuuiDdms7Q==" saltValue="jEWFIlKvBQArIMCcaMaSoQ==" spinCount="100000" sheet="1" objects="1" scenarios="1"/>
  <mergeCells count="23">
    <mergeCell ref="C9:D9"/>
    <mergeCell ref="C2:D2"/>
    <mergeCell ref="C3:D3"/>
    <mergeCell ref="E5:E6"/>
    <mergeCell ref="C7:D7"/>
    <mergeCell ref="C8:D8"/>
    <mergeCell ref="C5:D5"/>
    <mergeCell ref="C6:D6"/>
    <mergeCell ref="B43:D43"/>
    <mergeCell ref="B48:D48"/>
    <mergeCell ref="B49:D49"/>
    <mergeCell ref="B37:D37"/>
    <mergeCell ref="B38:D38"/>
    <mergeCell ref="B39:D39"/>
    <mergeCell ref="B40:D40"/>
    <mergeCell ref="B41:D41"/>
    <mergeCell ref="B42:D42"/>
    <mergeCell ref="B46:D46"/>
    <mergeCell ref="B50:D50"/>
    <mergeCell ref="B51:D51"/>
    <mergeCell ref="B44:D44"/>
    <mergeCell ref="B45:D45"/>
    <mergeCell ref="B47:D47"/>
  </mergeCells>
  <hyperlinks>
    <hyperlink ref="B1" location="'1. Index'!A1" display="Go To Index" xr:uid="{E8ED8AD7-1AC7-49CE-BD96-CF3B3EB3927B}"/>
    <hyperlink ref="E1" location="'4. Database'!A1" display="Go To Database" xr:uid="{77697C5C-2F6F-47AD-B316-AEDC28C5F7AC}"/>
  </hyperlinks>
  <pageMargins left="0.7" right="0.7" top="0.75" bottom="0.75" header="0.3" footer="0.3"/>
  <pageSetup scale="74" orientation="landscape" r:id="rId1"/>
  <headerFooter>
    <oddFooter>&amp;R_x000D_&amp;1#&amp;"Calibri"&amp;10&amp;K000000 Confidential</oddFooter>
  </headerFooter>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B00-000000000000}">
  <sheetPr codeName="Sheet71">
    <pageSetUpPr fitToPage="1"/>
  </sheetPr>
  <dimension ref="B1:E51"/>
  <sheetViews>
    <sheetView zoomScale="70" zoomScaleNormal="70" zoomScaleSheetLayoutView="94" zoomScalePageLayoutView="70" workbookViewId="0">
      <selection activeCell="A48" sqref="A48:XFD49"/>
    </sheetView>
  </sheetViews>
  <sheetFormatPr defaultColWidth="9.21875" defaultRowHeight="14.4"/>
  <cols>
    <col min="1" max="1" width="2.77734375" style="20" customWidth="1"/>
    <col min="2" max="4" width="40.5546875" style="20" customWidth="1"/>
    <col min="5" max="5" width="54.21875" style="20" customWidth="1"/>
    <col min="6" max="16384" width="9.21875" style="20"/>
  </cols>
  <sheetData>
    <row r="1" spans="2:5" ht="15" thickBot="1">
      <c r="B1" s="19" t="s">
        <v>152</v>
      </c>
      <c r="C1" s="20">
        <v>169</v>
      </c>
      <c r="E1" s="11" t="s">
        <v>1275</v>
      </c>
    </row>
    <row r="2" spans="2:5">
      <c r="B2" s="21" t="s">
        <v>0</v>
      </c>
      <c r="C2" s="194" t="str">
        <f>VLOOKUP(C3,'1. Index'!$B$7:$C$212,2,0)</f>
        <v>Road transport equipment</v>
      </c>
      <c r="D2" s="194"/>
    </row>
    <row r="3" spans="2:5" ht="15" thickBot="1">
      <c r="B3" s="22" t="s">
        <v>1</v>
      </c>
      <c r="C3" s="193" t="str">
        <f>LEFT(C5,10)</f>
        <v>15.01.12.1</v>
      </c>
      <c r="D3" s="194"/>
    </row>
    <row r="4" spans="2:5" ht="15" thickBot="1">
      <c r="B4" s="23"/>
    </row>
    <row r="5" spans="2:5" ht="15" customHeight="1">
      <c r="B5" s="24" t="s">
        <v>2</v>
      </c>
      <c r="C5" s="203" t="str" cm="1">
        <f t="array" ref="C5">INDEX('1. Index'!$B$8:$E$212,C1,1)</f>
        <v>15.01.12.1.01.110</v>
      </c>
      <c r="D5" s="204"/>
      <c r="E5" s="195" t="s">
        <v>3</v>
      </c>
    </row>
    <row r="6" spans="2:5" ht="15" customHeight="1" thickBot="1">
      <c r="B6" s="25" t="s">
        <v>4</v>
      </c>
      <c r="C6" s="205" t="str" cm="1">
        <f t="array" ref="C6">INDEX('1. Index'!$B$8:$E$212,C1,2)</f>
        <v>Diesel minibus - Unspecified</v>
      </c>
      <c r="D6" s="206"/>
      <c r="E6" s="196"/>
    </row>
    <row r="7" spans="2:5" ht="16.5" customHeight="1" thickBot="1">
      <c r="B7" s="26"/>
      <c r="C7" s="197" t="s">
        <v>24</v>
      </c>
      <c r="D7" s="198"/>
      <c r="E7" s="13" t="s">
        <v>5</v>
      </c>
    </row>
    <row r="8" spans="2:5">
      <c r="B8" s="27" t="s">
        <v>6</v>
      </c>
      <c r="C8" s="199" t="str" cm="1">
        <f t="array" ref="C8">INDEX('1. Index'!$B$8:$E$212,C1,3)</f>
        <v>Unspecified</v>
      </c>
      <c r="D8" s="200"/>
      <c r="E8" s="28"/>
    </row>
    <row r="9" spans="2:5" ht="15" thickBot="1">
      <c r="B9" s="29" t="s">
        <v>7</v>
      </c>
      <c r="C9" s="201" t="str" cm="1">
        <f t="array" ref="C9">INDEX('1. Index'!$B$8:$E$212,C1,4)</f>
        <v>Unspecified</v>
      </c>
      <c r="D9" s="202"/>
      <c r="E9" s="30"/>
    </row>
    <row r="10" spans="2:5" ht="18" customHeight="1" thickBot="1">
      <c r="B10" s="31"/>
      <c r="C10" s="32" t="s">
        <v>8</v>
      </c>
      <c r="D10" s="32" t="s">
        <v>9</v>
      </c>
      <c r="E10" s="13" t="s">
        <v>5</v>
      </c>
    </row>
    <row r="11" spans="2:5" ht="15" customHeight="1">
      <c r="B11" s="33" t="s">
        <v>572</v>
      </c>
      <c r="C11" s="66" t="s">
        <v>216</v>
      </c>
      <c r="D11" s="67" t="s">
        <v>1882</v>
      </c>
      <c r="E11" s="35"/>
    </row>
    <row r="12" spans="2:5" ht="15" customHeight="1">
      <c r="B12" s="36" t="s">
        <v>573</v>
      </c>
      <c r="C12" s="37" t="s">
        <v>216</v>
      </c>
      <c r="D12" s="38" t="s">
        <v>1882</v>
      </c>
      <c r="E12" s="39"/>
    </row>
    <row r="13" spans="2:5" ht="15" customHeight="1">
      <c r="B13" s="36" t="s">
        <v>574</v>
      </c>
      <c r="C13" s="37" t="s">
        <v>216</v>
      </c>
      <c r="D13" s="38" t="s">
        <v>1882</v>
      </c>
      <c r="E13" s="39"/>
    </row>
    <row r="14" spans="2:5" ht="15" customHeight="1">
      <c r="B14" s="36" t="s">
        <v>575</v>
      </c>
      <c r="C14" s="37" t="s">
        <v>879</v>
      </c>
      <c r="D14" s="38" t="s">
        <v>3220</v>
      </c>
      <c r="E14" s="39"/>
    </row>
    <row r="15" spans="2:5" ht="15" customHeight="1">
      <c r="B15" s="36" t="s">
        <v>576</v>
      </c>
      <c r="C15" s="37" t="s">
        <v>880</v>
      </c>
      <c r="D15" s="38" t="s">
        <v>3221</v>
      </c>
      <c r="E15" s="39"/>
    </row>
    <row r="16" spans="2:5" ht="15" customHeight="1">
      <c r="B16" s="36" t="s">
        <v>577</v>
      </c>
      <c r="C16" s="37" t="s">
        <v>881</v>
      </c>
      <c r="D16" s="38" t="s">
        <v>3222</v>
      </c>
      <c r="E16" s="39"/>
    </row>
    <row r="17" spans="2:5" ht="15" customHeight="1">
      <c r="B17" s="36" t="s">
        <v>578</v>
      </c>
      <c r="C17" s="37" t="s">
        <v>882</v>
      </c>
      <c r="D17" s="38" t="s">
        <v>3223</v>
      </c>
      <c r="E17" s="39"/>
    </row>
    <row r="18" spans="2:5" ht="15" customHeight="1">
      <c r="B18" s="36" t="s">
        <v>579</v>
      </c>
      <c r="C18" s="37" t="s">
        <v>883</v>
      </c>
      <c r="D18" s="38" t="s">
        <v>3224</v>
      </c>
      <c r="E18" s="39"/>
    </row>
    <row r="19" spans="2:5" ht="15" customHeight="1">
      <c r="B19" s="36" t="s">
        <v>580</v>
      </c>
      <c r="C19" s="37" t="s">
        <v>884</v>
      </c>
      <c r="D19" s="38" t="s">
        <v>3225</v>
      </c>
      <c r="E19" s="39"/>
    </row>
    <row r="20" spans="2:5" ht="15" customHeight="1">
      <c r="B20" s="36" t="s">
        <v>400</v>
      </c>
      <c r="C20" s="37" t="s">
        <v>885</v>
      </c>
      <c r="D20" s="38" t="s">
        <v>3226</v>
      </c>
      <c r="E20" s="39"/>
    </row>
    <row r="21" spans="2:5" ht="15" customHeight="1">
      <c r="B21" s="36" t="s">
        <v>287</v>
      </c>
      <c r="C21" s="37" t="s">
        <v>886</v>
      </c>
      <c r="D21" s="38" t="s">
        <v>3227</v>
      </c>
      <c r="E21" s="39"/>
    </row>
    <row r="22" spans="2:5" ht="15" customHeight="1">
      <c r="B22" s="36" t="s">
        <v>288</v>
      </c>
      <c r="C22" s="37" t="s">
        <v>887</v>
      </c>
      <c r="D22" s="38" t="s">
        <v>3228</v>
      </c>
      <c r="E22" s="39"/>
    </row>
    <row r="23" spans="2:5" ht="15" customHeight="1">
      <c r="B23" s="36" t="s">
        <v>289</v>
      </c>
      <c r="C23" s="37" t="s">
        <v>731</v>
      </c>
      <c r="D23" s="38" t="s">
        <v>3229</v>
      </c>
      <c r="E23" s="39"/>
    </row>
    <row r="24" spans="2:5" ht="15" customHeight="1">
      <c r="B24" s="36"/>
      <c r="C24" s="37"/>
      <c r="D24" s="38"/>
      <c r="E24" s="39"/>
    </row>
    <row r="25" spans="2:5" ht="15" customHeight="1">
      <c r="B25" s="36"/>
      <c r="C25" s="37"/>
      <c r="D25" s="38"/>
      <c r="E25" s="39"/>
    </row>
    <row r="26" spans="2:5" ht="15" customHeight="1">
      <c r="B26" s="36"/>
      <c r="C26" s="37"/>
      <c r="D26" s="38"/>
      <c r="E26" s="39"/>
    </row>
    <row r="27" spans="2:5" ht="15" customHeight="1">
      <c r="B27" s="36"/>
      <c r="C27" s="37"/>
      <c r="D27" s="38"/>
      <c r="E27" s="39"/>
    </row>
    <row r="28" spans="2:5" ht="15" customHeight="1">
      <c r="B28" s="36"/>
      <c r="C28" s="37"/>
      <c r="D28" s="38"/>
      <c r="E28" s="39"/>
    </row>
    <row r="29" spans="2:5" ht="15" customHeight="1">
      <c r="B29" s="36"/>
      <c r="C29" s="37"/>
      <c r="D29" s="38"/>
      <c r="E29" s="39"/>
    </row>
    <row r="30" spans="2:5" ht="15" customHeight="1">
      <c r="B30" s="36"/>
      <c r="C30" s="37"/>
      <c r="D30" s="38"/>
      <c r="E30" s="39"/>
    </row>
    <row r="31" spans="2:5" ht="15" customHeight="1">
      <c r="B31" s="36"/>
      <c r="C31" s="37"/>
      <c r="D31" s="38"/>
      <c r="E31" s="39"/>
    </row>
    <row r="32" spans="2:5" ht="15" customHeight="1">
      <c r="B32" s="36"/>
      <c r="C32" s="37"/>
      <c r="D32" s="38"/>
      <c r="E32" s="39"/>
    </row>
    <row r="33" spans="2:5" ht="15" customHeight="1">
      <c r="B33" s="36"/>
      <c r="C33" s="37"/>
      <c r="D33" s="38"/>
      <c r="E33" s="39"/>
    </row>
    <row r="34" spans="2:5" ht="15" customHeight="1">
      <c r="B34" s="64" t="s">
        <v>279</v>
      </c>
      <c r="C34" s="55" t="s">
        <v>888</v>
      </c>
      <c r="D34" s="56" t="s">
        <v>3230</v>
      </c>
      <c r="E34" s="39"/>
    </row>
    <row r="35" spans="2:5" ht="15" customHeight="1">
      <c r="B35" s="36" t="s">
        <v>10</v>
      </c>
      <c r="C35" s="37" t="s">
        <v>60</v>
      </c>
      <c r="D35" s="38" t="s">
        <v>60</v>
      </c>
      <c r="E35" s="39"/>
    </row>
    <row r="36" spans="2:5" ht="15" customHeight="1" thickBot="1">
      <c r="B36" s="36" t="s">
        <v>11</v>
      </c>
      <c r="C36" s="37" t="s">
        <v>61</v>
      </c>
      <c r="D36" s="41" t="s">
        <v>61</v>
      </c>
      <c r="E36" s="80"/>
    </row>
    <row r="37" spans="2:5" ht="16.5" customHeight="1" thickBot="1">
      <c r="B37" s="197" t="s">
        <v>12</v>
      </c>
      <c r="C37" s="207"/>
      <c r="D37" s="198"/>
      <c r="E37" s="13" t="s">
        <v>5</v>
      </c>
    </row>
    <row r="38" spans="2:5" ht="15" customHeight="1">
      <c r="B38" s="208" t="s">
        <v>13</v>
      </c>
      <c r="C38" s="209"/>
      <c r="D38" s="210"/>
      <c r="E38" s="35"/>
    </row>
    <row r="39" spans="2:5" ht="15" customHeight="1">
      <c r="B39" s="180" t="s">
        <v>141</v>
      </c>
      <c r="C39" s="181"/>
      <c r="D39" s="182"/>
      <c r="E39" s="39"/>
    </row>
    <row r="40" spans="2:5" ht="15" customHeight="1">
      <c r="B40" s="180" t="s">
        <v>14</v>
      </c>
      <c r="C40" s="181"/>
      <c r="D40" s="182"/>
      <c r="E40" s="42"/>
    </row>
    <row r="41" spans="2:5" ht="15" customHeight="1">
      <c r="B41" s="180" t="s">
        <v>15</v>
      </c>
      <c r="C41" s="181"/>
      <c r="D41" s="182"/>
      <c r="E41" s="42"/>
    </row>
    <row r="42" spans="2:5" ht="15" customHeight="1">
      <c r="B42" s="188" t="s">
        <v>221</v>
      </c>
      <c r="C42" s="189"/>
      <c r="D42" s="190"/>
      <c r="E42" s="42"/>
    </row>
    <row r="43" spans="2:5" ht="15" customHeight="1">
      <c r="B43" s="219" t="s">
        <v>208</v>
      </c>
      <c r="C43" s="220"/>
      <c r="D43" s="221"/>
      <c r="E43" s="43"/>
    </row>
    <row r="44" spans="2:5" ht="15" customHeight="1" thickBot="1">
      <c r="B44" s="213" t="s">
        <v>206</v>
      </c>
      <c r="C44" s="214"/>
      <c r="D44" s="215"/>
      <c r="E44" s="44"/>
    </row>
    <row r="45" spans="2:5" ht="15" customHeight="1" thickBot="1">
      <c r="B45" s="216" t="s">
        <v>207</v>
      </c>
      <c r="C45" s="217"/>
      <c r="D45" s="218"/>
      <c r="E45" s="45">
        <f>(E38+E40+E41+E42+E44)-(E43*E38)</f>
        <v>0</v>
      </c>
    </row>
    <row r="46" spans="2:5" ht="21" customHeight="1" thickBot="1">
      <c r="B46" s="222" t="s">
        <v>209</v>
      </c>
      <c r="C46" s="223"/>
      <c r="D46" s="223"/>
      <c r="E46" s="18" t="s">
        <v>17</v>
      </c>
    </row>
    <row r="47" spans="2:5" s="48" customFormat="1" ht="15" thickBot="1">
      <c r="B47" s="186" t="s">
        <v>2427</v>
      </c>
      <c r="C47" s="187"/>
      <c r="D47" s="187"/>
      <c r="E47" s="47"/>
    </row>
    <row r="48" spans="2:5" ht="21.6" thickBot="1">
      <c r="B48" s="176" t="s">
        <v>1305</v>
      </c>
      <c r="C48" s="177"/>
      <c r="D48" s="177"/>
      <c r="E48" s="13" t="s">
        <v>1305</v>
      </c>
    </row>
    <row r="49" spans="2:5" ht="15" customHeight="1" thickBot="1">
      <c r="B49" s="178" t="s">
        <v>18</v>
      </c>
      <c r="C49" s="179"/>
      <c r="D49" s="179"/>
      <c r="E49" s="46"/>
    </row>
    <row r="50" spans="2:5">
      <c r="B50" s="212"/>
      <c r="C50" s="212"/>
      <c r="D50" s="212"/>
    </row>
    <row r="51" spans="2:5">
      <c r="B51" s="212"/>
      <c r="C51" s="212"/>
      <c r="D51" s="212"/>
    </row>
  </sheetData>
  <sheetProtection algorithmName="SHA-512" hashValue="Lx9sgRFeublgLwOBv6QOYBhQYZtk1/7Fyek8FdYDul1xoPBXyztIpLSYfx1oGbdOOPSJRo6Qe02nBq6zzqbWwA==" saltValue="7bObiolzbGiH9zCe/c2VMQ==" spinCount="100000" sheet="1" objects="1" scenarios="1"/>
  <mergeCells count="23">
    <mergeCell ref="C9:D9"/>
    <mergeCell ref="C2:D2"/>
    <mergeCell ref="C3:D3"/>
    <mergeCell ref="E5:E6"/>
    <mergeCell ref="C7:D7"/>
    <mergeCell ref="C8:D8"/>
    <mergeCell ref="C5:D5"/>
    <mergeCell ref="C6:D6"/>
    <mergeCell ref="B43:D43"/>
    <mergeCell ref="B48:D48"/>
    <mergeCell ref="B49:D49"/>
    <mergeCell ref="B37:D37"/>
    <mergeCell ref="B38:D38"/>
    <mergeCell ref="B39:D39"/>
    <mergeCell ref="B40:D40"/>
    <mergeCell ref="B41:D41"/>
    <mergeCell ref="B42:D42"/>
    <mergeCell ref="B46:D46"/>
    <mergeCell ref="B50:D50"/>
    <mergeCell ref="B51:D51"/>
    <mergeCell ref="B44:D44"/>
    <mergeCell ref="B45:D45"/>
    <mergeCell ref="B47:D47"/>
  </mergeCells>
  <hyperlinks>
    <hyperlink ref="B1" location="'1. Index'!A1" display="Go To Index" xr:uid="{F7F5E9D7-D2AB-48EF-948A-0C8660DE9457}"/>
    <hyperlink ref="E1" location="'4. Database'!A1" display="Go To Database" xr:uid="{8807A705-9F6A-4623-8AE1-8DB2CB8B7527}"/>
  </hyperlinks>
  <pageMargins left="0.7" right="0.7" top="0.75" bottom="0.75" header="0.3" footer="0.3"/>
  <pageSetup scale="74" orientation="landscape" r:id="rId1"/>
  <headerFooter>
    <oddFooter>&amp;R_x000D_&amp;1#&amp;"Calibri"&amp;10&amp;K000000 Confidential</oddFooter>
  </headerFooter>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C00-000000000000}">
  <sheetPr codeName="Sheet191">
    <pageSetUpPr fitToPage="1"/>
  </sheetPr>
  <dimension ref="B1:E51"/>
  <sheetViews>
    <sheetView zoomScale="70" zoomScaleNormal="70" zoomScaleSheetLayoutView="94" zoomScalePageLayoutView="70" workbookViewId="0">
      <selection activeCell="A48" sqref="A48:XFD49"/>
    </sheetView>
  </sheetViews>
  <sheetFormatPr defaultColWidth="9.21875" defaultRowHeight="14.4"/>
  <cols>
    <col min="1" max="1" width="2.77734375" style="20" customWidth="1"/>
    <col min="2" max="4" width="40.5546875" style="20" customWidth="1"/>
    <col min="5" max="5" width="54.21875" style="20" customWidth="1"/>
    <col min="6" max="16384" width="9.21875" style="20"/>
  </cols>
  <sheetData>
    <row r="1" spans="2:5" ht="15" thickBot="1">
      <c r="B1" s="19" t="s">
        <v>152</v>
      </c>
      <c r="C1" s="20">
        <v>170</v>
      </c>
      <c r="E1" s="11" t="s">
        <v>1275</v>
      </c>
    </row>
    <row r="2" spans="2:5">
      <c r="B2" s="21" t="s">
        <v>0</v>
      </c>
      <c r="C2" s="194" t="str">
        <f>VLOOKUP(C3,'1. Index'!$B$7:$C$212,2,0)</f>
        <v>Road transport equipment</v>
      </c>
      <c r="D2" s="194"/>
    </row>
    <row r="3" spans="2:5" ht="15" thickBot="1">
      <c r="B3" s="22" t="s">
        <v>1</v>
      </c>
      <c r="C3" s="193" t="str">
        <f>LEFT(C5,10)</f>
        <v>15.01.12.1</v>
      </c>
      <c r="D3" s="194"/>
    </row>
    <row r="4" spans="2:5" ht="15" thickBot="1">
      <c r="B4" s="23"/>
    </row>
    <row r="5" spans="2:5" ht="15" customHeight="1">
      <c r="B5" s="24" t="s">
        <v>2</v>
      </c>
      <c r="C5" s="203" t="str" cm="1">
        <f t="array" ref="C5">INDEX('1. Index'!$B$8:$E$212,C1,1)</f>
        <v>15.01.12.1.01.120</v>
      </c>
      <c r="D5" s="204"/>
      <c r="E5" s="195" t="s">
        <v>3</v>
      </c>
    </row>
    <row r="6" spans="2:5" ht="15" customHeight="1" thickBot="1">
      <c r="B6" s="25" t="s">
        <v>4</v>
      </c>
      <c r="C6" s="205" t="str" cm="1">
        <f t="array" ref="C6">INDEX('1. Index'!$B$8:$E$212,C1,2)</f>
        <v>Diesel minibus - Mercedes Benz (Germany) - Vito Tourer 114 CDI PRO (L3)</v>
      </c>
      <c r="D6" s="206"/>
      <c r="E6" s="196"/>
    </row>
    <row r="7" spans="2:5" ht="16.5" customHeight="1" thickBot="1">
      <c r="B7" s="26"/>
      <c r="C7" s="197" t="s">
        <v>24</v>
      </c>
      <c r="D7" s="198"/>
      <c r="E7" s="13" t="s">
        <v>5</v>
      </c>
    </row>
    <row r="8" spans="2:5">
      <c r="B8" s="27" t="s">
        <v>6</v>
      </c>
      <c r="C8" s="199" t="str" cm="1">
        <f t="array" ref="C8">INDEX('1. Index'!$B$8:$E$212,C1,3)</f>
        <v>Mercedes Benz (Germany)</v>
      </c>
      <c r="D8" s="200"/>
      <c r="E8" s="28"/>
    </row>
    <row r="9" spans="2:5" ht="15" thickBot="1">
      <c r="B9" s="29" t="s">
        <v>7</v>
      </c>
      <c r="C9" s="201" t="str" cm="1">
        <f t="array" ref="C9">INDEX('1. Index'!$B$8:$E$212,C1,4)</f>
        <v>Vito Tourer 114 CDI PRO (L3)</v>
      </c>
      <c r="D9" s="202"/>
      <c r="E9" s="30"/>
    </row>
    <row r="10" spans="2:5" ht="18" customHeight="1" thickBot="1">
      <c r="B10" s="31"/>
      <c r="C10" s="32" t="s">
        <v>8</v>
      </c>
      <c r="D10" s="32" t="s">
        <v>9</v>
      </c>
      <c r="E10" s="13" t="s">
        <v>5</v>
      </c>
    </row>
    <row r="11" spans="2:5" ht="15" customHeight="1">
      <c r="B11" s="33" t="s">
        <v>3231</v>
      </c>
      <c r="C11" s="66" t="s">
        <v>782</v>
      </c>
      <c r="D11" s="67" t="s">
        <v>2854</v>
      </c>
      <c r="E11" s="35"/>
    </row>
    <row r="12" spans="2:5" ht="15" customHeight="1">
      <c r="B12" s="36" t="s">
        <v>3232</v>
      </c>
      <c r="C12" s="37" t="s">
        <v>734</v>
      </c>
      <c r="D12" s="38" t="s">
        <v>3233</v>
      </c>
      <c r="E12" s="39"/>
    </row>
    <row r="13" spans="2:5" ht="15" customHeight="1">
      <c r="B13" s="36" t="s">
        <v>3234</v>
      </c>
      <c r="C13" s="37" t="s">
        <v>677</v>
      </c>
      <c r="D13" s="38" t="s">
        <v>2028</v>
      </c>
      <c r="E13" s="39"/>
    </row>
    <row r="14" spans="2:5" ht="15" customHeight="1">
      <c r="B14" s="36" t="s">
        <v>3235</v>
      </c>
      <c r="C14" s="37" t="s">
        <v>3236</v>
      </c>
      <c r="D14" s="38" t="s">
        <v>2422</v>
      </c>
      <c r="E14" s="39"/>
    </row>
    <row r="15" spans="2:5" ht="15" customHeight="1">
      <c r="B15" s="36" t="s">
        <v>3237</v>
      </c>
      <c r="C15" s="37" t="s">
        <v>3238</v>
      </c>
      <c r="D15" s="38" t="s">
        <v>3239</v>
      </c>
      <c r="E15" s="39"/>
    </row>
    <row r="16" spans="2:5" ht="15" customHeight="1">
      <c r="B16" s="36" t="s">
        <v>3240</v>
      </c>
      <c r="C16" s="37" t="s">
        <v>3241</v>
      </c>
      <c r="D16" s="38" t="s">
        <v>3242</v>
      </c>
      <c r="E16" s="39"/>
    </row>
    <row r="17" spans="2:5" ht="15" customHeight="1">
      <c r="B17" s="36" t="s">
        <v>291</v>
      </c>
      <c r="C17" s="37" t="s">
        <v>3243</v>
      </c>
      <c r="D17" s="38" t="s">
        <v>3244</v>
      </c>
      <c r="E17" s="39"/>
    </row>
    <row r="18" spans="2:5" ht="15" customHeight="1">
      <c r="B18" s="36" t="s">
        <v>3245</v>
      </c>
      <c r="C18" s="37" t="s">
        <v>3246</v>
      </c>
      <c r="D18" s="38" t="s">
        <v>3247</v>
      </c>
      <c r="E18" s="39"/>
    </row>
    <row r="19" spans="2:5" ht="15" customHeight="1">
      <c r="B19" s="36" t="s">
        <v>3248</v>
      </c>
      <c r="C19" s="37" t="s">
        <v>216</v>
      </c>
      <c r="D19" s="38" t="s">
        <v>1882</v>
      </c>
      <c r="E19" s="39"/>
    </row>
    <row r="20" spans="2:5" ht="15" customHeight="1">
      <c r="B20" s="36" t="s">
        <v>287</v>
      </c>
      <c r="C20" s="37" t="s">
        <v>3145</v>
      </c>
      <c r="D20" s="38" t="s">
        <v>3146</v>
      </c>
      <c r="E20" s="39"/>
    </row>
    <row r="21" spans="2:5" ht="15" customHeight="1">
      <c r="B21" s="36" t="s">
        <v>288</v>
      </c>
      <c r="C21" s="37" t="s">
        <v>3147</v>
      </c>
      <c r="D21" s="38" t="s">
        <v>3148</v>
      </c>
      <c r="E21" s="39"/>
    </row>
    <row r="22" spans="2:5" ht="15" customHeight="1">
      <c r="B22" s="36" t="s">
        <v>289</v>
      </c>
      <c r="C22" s="37" t="s">
        <v>3025</v>
      </c>
      <c r="D22" s="38" t="s">
        <v>3149</v>
      </c>
      <c r="E22" s="39"/>
    </row>
    <row r="23" spans="2:5" ht="15" customHeight="1">
      <c r="B23" s="36" t="s">
        <v>281</v>
      </c>
      <c r="C23" s="37" t="s">
        <v>3150</v>
      </c>
      <c r="D23" s="38" t="s">
        <v>3151</v>
      </c>
      <c r="E23" s="39"/>
    </row>
    <row r="24" spans="2:5" ht="15" customHeight="1">
      <c r="B24" s="36"/>
      <c r="C24" s="37"/>
      <c r="D24" s="38"/>
      <c r="E24" s="39"/>
    </row>
    <row r="25" spans="2:5" ht="15" customHeight="1">
      <c r="B25" s="36"/>
      <c r="C25" s="37"/>
      <c r="D25" s="38"/>
      <c r="E25" s="39"/>
    </row>
    <row r="26" spans="2:5" ht="15" customHeight="1">
      <c r="B26" s="36"/>
      <c r="C26" s="37"/>
      <c r="D26" s="38"/>
      <c r="E26" s="39"/>
    </row>
    <row r="27" spans="2:5" ht="15" customHeight="1">
      <c r="B27" s="36"/>
      <c r="C27" s="37"/>
      <c r="D27" s="38"/>
      <c r="E27" s="39"/>
    </row>
    <row r="28" spans="2:5" ht="15" customHeight="1">
      <c r="B28" s="36"/>
      <c r="C28" s="37"/>
      <c r="D28" s="38"/>
      <c r="E28" s="39"/>
    </row>
    <row r="29" spans="2:5" ht="15" customHeight="1">
      <c r="B29" s="36"/>
      <c r="C29" s="37"/>
      <c r="D29" s="38"/>
      <c r="E29" s="39"/>
    </row>
    <row r="30" spans="2:5" ht="15" customHeight="1">
      <c r="B30" s="36"/>
      <c r="C30" s="37"/>
      <c r="D30" s="38"/>
      <c r="E30" s="39"/>
    </row>
    <row r="31" spans="2:5" ht="15" customHeight="1">
      <c r="B31" s="36"/>
      <c r="C31" s="37"/>
      <c r="D31" s="38"/>
      <c r="E31" s="39"/>
    </row>
    <row r="32" spans="2:5" ht="15" customHeight="1">
      <c r="B32" s="36"/>
      <c r="C32" s="37"/>
      <c r="D32" s="38"/>
      <c r="E32" s="39"/>
    </row>
    <row r="33" spans="2:5" ht="15" customHeight="1">
      <c r="B33" s="36"/>
      <c r="C33" s="37"/>
      <c r="D33" s="38"/>
      <c r="E33" s="39"/>
    </row>
    <row r="34" spans="2:5" ht="15" customHeight="1">
      <c r="B34" s="36"/>
      <c r="C34" s="37"/>
      <c r="D34" s="38"/>
      <c r="E34" s="39"/>
    </row>
    <row r="35" spans="2:5" ht="15" customHeight="1">
      <c r="B35" s="36" t="s">
        <v>10</v>
      </c>
      <c r="C35" s="37" t="s">
        <v>60</v>
      </c>
      <c r="D35" s="38" t="s">
        <v>60</v>
      </c>
      <c r="E35" s="39"/>
    </row>
    <row r="36" spans="2:5" ht="15" customHeight="1" thickBot="1">
      <c r="B36" s="36" t="s">
        <v>11</v>
      </c>
      <c r="C36" s="37" t="s">
        <v>61</v>
      </c>
      <c r="D36" s="41" t="s">
        <v>61</v>
      </c>
      <c r="E36" s="80"/>
    </row>
    <row r="37" spans="2:5" ht="16.5" customHeight="1" thickBot="1">
      <c r="B37" s="197" t="s">
        <v>12</v>
      </c>
      <c r="C37" s="207"/>
      <c r="D37" s="198"/>
      <c r="E37" s="13" t="s">
        <v>5</v>
      </c>
    </row>
    <row r="38" spans="2:5" ht="15" customHeight="1">
      <c r="B38" s="208" t="s">
        <v>13</v>
      </c>
      <c r="C38" s="209"/>
      <c r="D38" s="210"/>
      <c r="E38" s="35"/>
    </row>
    <row r="39" spans="2:5" ht="15" customHeight="1">
      <c r="B39" s="180" t="s">
        <v>141</v>
      </c>
      <c r="C39" s="181"/>
      <c r="D39" s="182"/>
      <c r="E39" s="39"/>
    </row>
    <row r="40" spans="2:5" ht="15" customHeight="1">
      <c r="B40" s="180" t="s">
        <v>14</v>
      </c>
      <c r="C40" s="181"/>
      <c r="D40" s="182"/>
      <c r="E40" s="42"/>
    </row>
    <row r="41" spans="2:5" ht="15" customHeight="1">
      <c r="B41" s="180" t="s">
        <v>15</v>
      </c>
      <c r="C41" s="181"/>
      <c r="D41" s="182"/>
      <c r="E41" s="42"/>
    </row>
    <row r="42" spans="2:5" ht="15" customHeight="1">
      <c r="B42" s="188" t="s">
        <v>221</v>
      </c>
      <c r="C42" s="189"/>
      <c r="D42" s="190"/>
      <c r="E42" s="42"/>
    </row>
    <row r="43" spans="2:5" ht="15" customHeight="1">
      <c r="B43" s="219" t="s">
        <v>208</v>
      </c>
      <c r="C43" s="220"/>
      <c r="D43" s="221"/>
      <c r="E43" s="43"/>
    </row>
    <row r="44" spans="2:5" ht="15" customHeight="1" thickBot="1">
      <c r="B44" s="213" t="s">
        <v>206</v>
      </c>
      <c r="C44" s="214"/>
      <c r="D44" s="215"/>
      <c r="E44" s="44"/>
    </row>
    <row r="45" spans="2:5" ht="15" customHeight="1" thickBot="1">
      <c r="B45" s="216" t="s">
        <v>207</v>
      </c>
      <c r="C45" s="217"/>
      <c r="D45" s="218"/>
      <c r="E45" s="45">
        <f>(E38+E40+E41+E42+E44)-(E43*E38)</f>
        <v>0</v>
      </c>
    </row>
    <row r="46" spans="2:5" ht="21" customHeight="1" thickBot="1">
      <c r="B46" s="222" t="s">
        <v>209</v>
      </c>
      <c r="C46" s="223"/>
      <c r="D46" s="223"/>
      <c r="E46" s="18" t="s">
        <v>17</v>
      </c>
    </row>
    <row r="47" spans="2:5" s="48" customFormat="1" ht="15" thickBot="1">
      <c r="B47" s="186"/>
      <c r="C47" s="187"/>
      <c r="D47" s="187"/>
      <c r="E47" s="47"/>
    </row>
    <row r="48" spans="2:5" ht="21.6" thickBot="1">
      <c r="B48" s="176" t="s">
        <v>1305</v>
      </c>
      <c r="C48" s="177"/>
      <c r="D48" s="177"/>
      <c r="E48" s="13" t="s">
        <v>1305</v>
      </c>
    </row>
    <row r="49" spans="2:5" ht="15" customHeight="1" thickBot="1">
      <c r="B49" s="178" t="s">
        <v>18</v>
      </c>
      <c r="C49" s="179"/>
      <c r="D49" s="179"/>
      <c r="E49" s="46"/>
    </row>
    <row r="50" spans="2:5">
      <c r="B50" s="212"/>
      <c r="C50" s="212"/>
      <c r="D50" s="212"/>
    </row>
    <row r="51" spans="2:5">
      <c r="B51" s="212"/>
      <c r="C51" s="212"/>
      <c r="D51" s="212"/>
    </row>
  </sheetData>
  <sheetProtection algorithmName="SHA-512" hashValue="lTpex8E+TwoHJcnGmpRRFaGm6xEfZW9waVGRgeYyFhPEWZpeukRO/sQV8O8usBW6SEZh88ceuhheese4eALVbA==" saltValue="q3Ov+dZF/hriNO6wFIwlqQ==" spinCount="100000" sheet="1" objects="1" scenarios="1"/>
  <mergeCells count="23">
    <mergeCell ref="B41:D41"/>
    <mergeCell ref="C9:D9"/>
    <mergeCell ref="B37:D37"/>
    <mergeCell ref="B38:D38"/>
    <mergeCell ref="B39:D39"/>
    <mergeCell ref="B40:D40"/>
    <mergeCell ref="C2:D2"/>
    <mergeCell ref="C3:D3"/>
    <mergeCell ref="E5:E6"/>
    <mergeCell ref="C7:D7"/>
    <mergeCell ref="C8:D8"/>
    <mergeCell ref="C5:D5"/>
    <mergeCell ref="C6:D6"/>
    <mergeCell ref="B43:D43"/>
    <mergeCell ref="B46:D46"/>
    <mergeCell ref="B48:D48"/>
    <mergeCell ref="B49:D49"/>
    <mergeCell ref="B42:D42"/>
    <mergeCell ref="B50:D50"/>
    <mergeCell ref="B51:D51"/>
    <mergeCell ref="B44:D44"/>
    <mergeCell ref="B45:D45"/>
    <mergeCell ref="B47:D47"/>
  </mergeCells>
  <hyperlinks>
    <hyperlink ref="B1" location="'1. Index'!A1" display="Go To Index" xr:uid="{817B3CF4-D738-409C-880D-7CA9D6ACBCE5}"/>
    <hyperlink ref="E1" location="'4. Database'!A1" display="Go To Database" xr:uid="{94B962D6-C2C0-4EF0-A6DC-A737BAE015AE}"/>
  </hyperlinks>
  <pageMargins left="0.7" right="0.7" top="0.75" bottom="0.75" header="0.3" footer="0.3"/>
  <pageSetup scale="74" orientation="landscape" r:id="rId1"/>
  <headerFooter>
    <oddFooter>&amp;R_x000D_&amp;1#&amp;"Calibri"&amp;10&amp;K000000 Confidential</oddFooter>
  </headerFooter>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D00-000000000000}">
  <sheetPr codeName="Sheet72">
    <pageSetUpPr fitToPage="1"/>
  </sheetPr>
  <dimension ref="B1:E51"/>
  <sheetViews>
    <sheetView zoomScale="70" zoomScaleNormal="70" zoomScaleSheetLayoutView="94" zoomScalePageLayoutView="70" workbookViewId="0">
      <selection activeCell="A48" sqref="A48:XFD49"/>
    </sheetView>
  </sheetViews>
  <sheetFormatPr defaultColWidth="9.21875" defaultRowHeight="14.4"/>
  <cols>
    <col min="1" max="1" width="2.77734375" style="20" customWidth="1"/>
    <col min="2" max="4" width="40.5546875" style="20" customWidth="1"/>
    <col min="5" max="5" width="54.21875" style="20" customWidth="1"/>
    <col min="6" max="16384" width="9.21875" style="20"/>
  </cols>
  <sheetData>
    <row r="1" spans="2:5" ht="15" thickBot="1">
      <c r="B1" s="19" t="s">
        <v>152</v>
      </c>
      <c r="C1" s="20">
        <v>171</v>
      </c>
      <c r="E1" s="11" t="s">
        <v>1275</v>
      </c>
    </row>
    <row r="2" spans="2:5">
      <c r="B2" s="21" t="s">
        <v>0</v>
      </c>
      <c r="C2" s="194" t="str">
        <f>VLOOKUP(C3,'1. Index'!$B$7:$C$212,2,0)</f>
        <v>Road transport equipment</v>
      </c>
      <c r="D2" s="194"/>
    </row>
    <row r="3" spans="2:5" ht="15" thickBot="1">
      <c r="B3" s="22" t="s">
        <v>1</v>
      </c>
      <c r="C3" s="193" t="str">
        <f>LEFT(C5,10)</f>
        <v>15.01.12.1</v>
      </c>
      <c r="D3" s="194"/>
    </row>
    <row r="4" spans="2:5" ht="15" thickBot="1">
      <c r="B4" s="23"/>
    </row>
    <row r="5" spans="2:5" ht="15" customHeight="1">
      <c r="B5" s="24" t="s">
        <v>2</v>
      </c>
      <c r="C5" s="203" t="str" cm="1">
        <f t="array" ref="C5">INDEX('1. Index'!$B$8:$E$212,C1,1)</f>
        <v>15.01.12.1.01.130</v>
      </c>
      <c r="D5" s="204"/>
      <c r="E5" s="195" t="s">
        <v>3</v>
      </c>
    </row>
    <row r="6" spans="2:5" ht="15" customHeight="1" thickBot="1">
      <c r="B6" s="25" t="s">
        <v>4</v>
      </c>
      <c r="C6" s="205" t="str" cm="1">
        <f t="array" ref="C6">INDEX('1. Index'!$B$8:$E$212,C1,2)</f>
        <v>Diesel minibus - Unspecified</v>
      </c>
      <c r="D6" s="206"/>
      <c r="E6" s="196"/>
    </row>
    <row r="7" spans="2:5" ht="16.5" customHeight="1" thickBot="1">
      <c r="B7" s="26"/>
      <c r="C7" s="197" t="s">
        <v>24</v>
      </c>
      <c r="D7" s="198"/>
      <c r="E7" s="13" t="s">
        <v>5</v>
      </c>
    </row>
    <row r="8" spans="2:5">
      <c r="B8" s="27" t="s">
        <v>6</v>
      </c>
      <c r="C8" s="199" t="str" cm="1">
        <f t="array" ref="C8">INDEX('1. Index'!$B$8:$E$212,C1,3)</f>
        <v>Unspecified</v>
      </c>
      <c r="D8" s="200"/>
      <c r="E8" s="28"/>
    </row>
    <row r="9" spans="2:5" ht="15" thickBot="1">
      <c r="B9" s="29" t="s">
        <v>7</v>
      </c>
      <c r="C9" s="201" t="str" cm="1">
        <f t="array" ref="C9">INDEX('1. Index'!$B$8:$E$212,C1,4)</f>
        <v>Unspecified</v>
      </c>
      <c r="D9" s="202"/>
      <c r="E9" s="30"/>
    </row>
    <row r="10" spans="2:5" ht="18" customHeight="1" thickBot="1">
      <c r="B10" s="31"/>
      <c r="C10" s="32" t="s">
        <v>8</v>
      </c>
      <c r="D10" s="32" t="s">
        <v>9</v>
      </c>
      <c r="E10" s="13" t="s">
        <v>5</v>
      </c>
    </row>
    <row r="11" spans="2:5" ht="15" customHeight="1">
      <c r="B11" s="33" t="s">
        <v>3127</v>
      </c>
      <c r="C11" s="66" t="s">
        <v>3250</v>
      </c>
      <c r="D11" s="67" t="s">
        <v>3251</v>
      </c>
      <c r="E11" s="35"/>
    </row>
    <row r="12" spans="2:5" ht="15" customHeight="1">
      <c r="B12" s="36" t="s">
        <v>3231</v>
      </c>
      <c r="C12" s="37" t="s">
        <v>782</v>
      </c>
      <c r="D12" s="38" t="s">
        <v>2854</v>
      </c>
      <c r="E12" s="39"/>
    </row>
    <row r="13" spans="2:5" ht="15" customHeight="1">
      <c r="B13" s="36" t="s">
        <v>3232</v>
      </c>
      <c r="C13" s="37" t="s">
        <v>734</v>
      </c>
      <c r="D13" s="38" t="s">
        <v>3233</v>
      </c>
      <c r="E13" s="39"/>
    </row>
    <row r="14" spans="2:5" ht="15" customHeight="1">
      <c r="B14" s="36" t="s">
        <v>3234</v>
      </c>
      <c r="C14" s="37" t="s">
        <v>677</v>
      </c>
      <c r="D14" s="38" t="s">
        <v>2028</v>
      </c>
      <c r="E14" s="39"/>
    </row>
    <row r="15" spans="2:5" ht="15" customHeight="1">
      <c r="B15" s="36" t="s">
        <v>3235</v>
      </c>
      <c r="C15" s="37" t="s">
        <v>3236</v>
      </c>
      <c r="D15" s="38" t="s">
        <v>2422</v>
      </c>
      <c r="E15" s="39"/>
    </row>
    <row r="16" spans="2:5" ht="15" customHeight="1">
      <c r="B16" s="36" t="s">
        <v>3237</v>
      </c>
      <c r="C16" s="37" t="s">
        <v>3238</v>
      </c>
      <c r="D16" s="38" t="s">
        <v>3239</v>
      </c>
      <c r="E16" s="39"/>
    </row>
    <row r="17" spans="2:5" ht="15" customHeight="1">
      <c r="B17" s="36" t="s">
        <v>3240</v>
      </c>
      <c r="C17" s="37" t="s">
        <v>3241</v>
      </c>
      <c r="D17" s="38" t="s">
        <v>3242</v>
      </c>
      <c r="E17" s="39"/>
    </row>
    <row r="18" spans="2:5" ht="15" customHeight="1">
      <c r="B18" s="36" t="s">
        <v>291</v>
      </c>
      <c r="C18" s="37" t="s">
        <v>3243</v>
      </c>
      <c r="D18" s="38" t="s">
        <v>3244</v>
      </c>
      <c r="E18" s="39"/>
    </row>
    <row r="19" spans="2:5" ht="15" customHeight="1">
      <c r="B19" s="36" t="s">
        <v>3245</v>
      </c>
      <c r="C19" s="37" t="s">
        <v>3246</v>
      </c>
      <c r="D19" s="38" t="s">
        <v>3247</v>
      </c>
      <c r="E19" s="39"/>
    </row>
    <row r="20" spans="2:5" ht="15" customHeight="1">
      <c r="B20" s="36" t="s">
        <v>3248</v>
      </c>
      <c r="C20" s="37" t="s">
        <v>216</v>
      </c>
      <c r="D20" s="38" t="s">
        <v>1882</v>
      </c>
      <c r="E20" s="39"/>
    </row>
    <row r="21" spans="2:5" ht="15" customHeight="1">
      <c r="B21" s="36" t="s">
        <v>287</v>
      </c>
      <c r="C21" s="37" t="s">
        <v>3145</v>
      </c>
      <c r="D21" s="38" t="s">
        <v>3146</v>
      </c>
      <c r="E21" s="39"/>
    </row>
    <row r="22" spans="2:5" ht="15" customHeight="1">
      <c r="B22" s="36" t="s">
        <v>288</v>
      </c>
      <c r="C22" s="37" t="s">
        <v>3147</v>
      </c>
      <c r="D22" s="38" t="s">
        <v>3148</v>
      </c>
      <c r="E22" s="39"/>
    </row>
    <row r="23" spans="2:5" ht="15" customHeight="1">
      <c r="B23" s="36" t="s">
        <v>289</v>
      </c>
      <c r="C23" s="37" t="s">
        <v>3025</v>
      </c>
      <c r="D23" s="38" t="s">
        <v>3149</v>
      </c>
      <c r="E23" s="39"/>
    </row>
    <row r="24" spans="2:5" ht="15" customHeight="1">
      <c r="B24" s="36" t="s">
        <v>281</v>
      </c>
      <c r="C24" s="37" t="s">
        <v>3150</v>
      </c>
      <c r="D24" s="38" t="s">
        <v>3151</v>
      </c>
      <c r="E24" s="39"/>
    </row>
    <row r="25" spans="2:5" ht="15" customHeight="1">
      <c r="B25" s="36"/>
      <c r="C25" s="37"/>
      <c r="D25" s="38"/>
      <c r="E25" s="39"/>
    </row>
    <row r="26" spans="2:5" ht="15" customHeight="1">
      <c r="B26" s="36"/>
      <c r="C26" s="37"/>
      <c r="D26" s="38"/>
      <c r="E26" s="39"/>
    </row>
    <row r="27" spans="2:5" ht="15" customHeight="1">
      <c r="B27" s="36"/>
      <c r="C27" s="37"/>
      <c r="D27" s="38"/>
      <c r="E27" s="39"/>
    </row>
    <row r="28" spans="2:5" ht="15" customHeight="1">
      <c r="B28" s="36"/>
      <c r="C28" s="37"/>
      <c r="D28" s="38"/>
      <c r="E28" s="39"/>
    </row>
    <row r="29" spans="2:5" ht="15" customHeight="1">
      <c r="B29" s="36"/>
      <c r="C29" s="37"/>
      <c r="D29" s="38"/>
      <c r="E29" s="39"/>
    </row>
    <row r="30" spans="2:5" ht="15" customHeight="1">
      <c r="B30" s="36"/>
      <c r="C30" s="37"/>
      <c r="D30" s="38"/>
      <c r="E30" s="39"/>
    </row>
    <row r="31" spans="2:5" ht="15" customHeight="1">
      <c r="B31" s="36"/>
      <c r="C31" s="37"/>
      <c r="D31" s="38"/>
      <c r="E31" s="39"/>
    </row>
    <row r="32" spans="2:5" ht="15" customHeight="1">
      <c r="B32" s="36"/>
      <c r="C32" s="37"/>
      <c r="D32" s="38"/>
      <c r="E32" s="39"/>
    </row>
    <row r="33" spans="2:5" ht="15" customHeight="1">
      <c r="B33" s="36"/>
      <c r="C33" s="37"/>
      <c r="D33" s="38"/>
      <c r="E33" s="39"/>
    </row>
    <row r="34" spans="2:5" ht="15" customHeight="1">
      <c r="B34" s="36" t="s">
        <v>279</v>
      </c>
      <c r="C34" s="37" t="s">
        <v>3252</v>
      </c>
      <c r="D34" s="38" t="s">
        <v>3253</v>
      </c>
      <c r="E34" s="39"/>
    </row>
    <row r="35" spans="2:5" ht="15" customHeight="1">
      <c r="B35" s="36" t="s">
        <v>10</v>
      </c>
      <c r="C35" s="37" t="s">
        <v>60</v>
      </c>
      <c r="D35" s="38" t="s">
        <v>60</v>
      </c>
      <c r="E35" s="39"/>
    </row>
    <row r="36" spans="2:5" ht="15" customHeight="1" thickBot="1">
      <c r="B36" s="36" t="s">
        <v>11</v>
      </c>
      <c r="C36" s="37" t="s">
        <v>61</v>
      </c>
      <c r="D36" s="41" t="s">
        <v>61</v>
      </c>
      <c r="E36" s="80"/>
    </row>
    <row r="37" spans="2:5" ht="16.5" customHeight="1" thickBot="1">
      <c r="B37" s="197" t="s">
        <v>12</v>
      </c>
      <c r="C37" s="207"/>
      <c r="D37" s="198"/>
      <c r="E37" s="13" t="s">
        <v>5</v>
      </c>
    </row>
    <row r="38" spans="2:5" ht="15" customHeight="1">
      <c r="B38" s="208" t="s">
        <v>13</v>
      </c>
      <c r="C38" s="209"/>
      <c r="D38" s="210"/>
      <c r="E38" s="35"/>
    </row>
    <row r="39" spans="2:5" ht="15" customHeight="1">
      <c r="B39" s="180" t="s">
        <v>141</v>
      </c>
      <c r="C39" s="181"/>
      <c r="D39" s="182"/>
      <c r="E39" s="39"/>
    </row>
    <row r="40" spans="2:5" ht="15" customHeight="1">
      <c r="B40" s="180" t="s">
        <v>14</v>
      </c>
      <c r="C40" s="181"/>
      <c r="D40" s="182"/>
      <c r="E40" s="42"/>
    </row>
    <row r="41" spans="2:5" ht="15" customHeight="1">
      <c r="B41" s="180" t="s">
        <v>15</v>
      </c>
      <c r="C41" s="181"/>
      <c r="D41" s="182"/>
      <c r="E41" s="42"/>
    </row>
    <row r="42" spans="2:5" ht="15" customHeight="1">
      <c r="B42" s="188" t="s">
        <v>221</v>
      </c>
      <c r="C42" s="189"/>
      <c r="D42" s="190"/>
      <c r="E42" s="42"/>
    </row>
    <row r="43" spans="2:5" ht="15" customHeight="1">
      <c r="B43" s="219" t="s">
        <v>208</v>
      </c>
      <c r="C43" s="220"/>
      <c r="D43" s="221"/>
      <c r="E43" s="43"/>
    </row>
    <row r="44" spans="2:5" ht="15" customHeight="1" thickBot="1">
      <c r="B44" s="213" t="s">
        <v>206</v>
      </c>
      <c r="C44" s="214"/>
      <c r="D44" s="215"/>
      <c r="E44" s="44"/>
    </row>
    <row r="45" spans="2:5" ht="15" customHeight="1" thickBot="1">
      <c r="B45" s="216" t="s">
        <v>207</v>
      </c>
      <c r="C45" s="217"/>
      <c r="D45" s="218"/>
      <c r="E45" s="45">
        <f>(E38+E40+E41+E42+E44)-(E43*E38)</f>
        <v>0</v>
      </c>
    </row>
    <row r="46" spans="2:5" ht="21" customHeight="1" thickBot="1">
      <c r="B46" s="222" t="s">
        <v>209</v>
      </c>
      <c r="C46" s="223"/>
      <c r="D46" s="223"/>
      <c r="E46" s="18" t="s">
        <v>17</v>
      </c>
    </row>
    <row r="47" spans="2:5" s="48" customFormat="1" ht="15" thickBot="1">
      <c r="B47" s="186" t="s">
        <v>3249</v>
      </c>
      <c r="C47" s="187"/>
      <c r="D47" s="187"/>
      <c r="E47" s="47"/>
    </row>
    <row r="48" spans="2:5" ht="21.6" thickBot="1">
      <c r="B48" s="176" t="s">
        <v>1305</v>
      </c>
      <c r="C48" s="177"/>
      <c r="D48" s="177"/>
      <c r="E48" s="13" t="s">
        <v>1305</v>
      </c>
    </row>
    <row r="49" spans="2:5" ht="15" customHeight="1" thickBot="1">
      <c r="B49" s="178" t="s">
        <v>18</v>
      </c>
      <c r="C49" s="179"/>
      <c r="D49" s="179"/>
      <c r="E49" s="46"/>
    </row>
    <row r="50" spans="2:5">
      <c r="B50" s="212"/>
      <c r="C50" s="212"/>
      <c r="D50" s="212"/>
    </row>
    <row r="51" spans="2:5">
      <c r="B51" s="212"/>
      <c r="C51" s="212"/>
      <c r="D51" s="212"/>
    </row>
  </sheetData>
  <sheetProtection algorithmName="SHA-512" hashValue="gXlVevxSo/5xVIfwgR1t2dBLGGWDLyTskFy5D5850fvXQFqCeyteVpiprqYPrmGQ6bJkXCaGIVSTjy1JYahj9Q==" saltValue="W+aZhTvRaunc/vmyyt7gaA==" spinCount="100000" sheet="1" objects="1" scenarios="1"/>
  <mergeCells count="23">
    <mergeCell ref="C9:D9"/>
    <mergeCell ref="C2:D2"/>
    <mergeCell ref="C3:D3"/>
    <mergeCell ref="E5:E6"/>
    <mergeCell ref="C7:D7"/>
    <mergeCell ref="C8:D8"/>
    <mergeCell ref="C5:D5"/>
    <mergeCell ref="C6:D6"/>
    <mergeCell ref="B43:D43"/>
    <mergeCell ref="B48:D48"/>
    <mergeCell ref="B49:D49"/>
    <mergeCell ref="B37:D37"/>
    <mergeCell ref="B38:D38"/>
    <mergeCell ref="B39:D39"/>
    <mergeCell ref="B40:D40"/>
    <mergeCell ref="B41:D41"/>
    <mergeCell ref="B42:D42"/>
    <mergeCell ref="B46:D46"/>
    <mergeCell ref="B50:D50"/>
    <mergeCell ref="B51:D51"/>
    <mergeCell ref="B44:D44"/>
    <mergeCell ref="B45:D45"/>
    <mergeCell ref="B47:D47"/>
  </mergeCells>
  <hyperlinks>
    <hyperlink ref="B1" location="'1. Index'!A1" display="Go To Index" xr:uid="{B3B1CC22-6482-4685-BAF7-4EFD2814169A}"/>
    <hyperlink ref="E1" location="'4. Database'!A1" display="Go To Database" xr:uid="{2BBA8D90-0D4C-4F69-8934-E25C6AF662CF}"/>
  </hyperlinks>
  <pageMargins left="0.7" right="0.7" top="0.75" bottom="0.75" header="0.3" footer="0.3"/>
  <pageSetup scale="74" orientation="landscape" r:id="rId1"/>
  <headerFooter>
    <oddFooter>&amp;R_x000D_&amp;1#&amp;"Calibri"&amp;10&amp;K000000 Confidential</oddFooter>
  </headerFooter>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41D5EF-87F9-4EA7-B765-021EBE5E6403}">
  <sheetPr codeName="Sheet204">
    <pageSetUpPr fitToPage="1"/>
  </sheetPr>
  <dimension ref="B1:E51"/>
  <sheetViews>
    <sheetView topLeftCell="A29" zoomScale="70" zoomScaleNormal="70" zoomScaleSheetLayoutView="94" zoomScalePageLayoutView="70" workbookViewId="0">
      <selection activeCell="A48" sqref="A48:XFD49"/>
    </sheetView>
  </sheetViews>
  <sheetFormatPr defaultColWidth="9.21875" defaultRowHeight="14.4"/>
  <cols>
    <col min="1" max="1" width="2.77734375" style="20" customWidth="1"/>
    <col min="2" max="4" width="40.5546875" style="20" customWidth="1"/>
    <col min="5" max="5" width="54.21875" style="20" customWidth="1"/>
    <col min="6" max="16384" width="9.21875" style="20"/>
  </cols>
  <sheetData>
    <row r="1" spans="2:5" ht="15" thickBot="1">
      <c r="B1" s="19" t="s">
        <v>152</v>
      </c>
      <c r="C1" s="20">
        <v>172</v>
      </c>
      <c r="E1" s="11" t="s">
        <v>1275</v>
      </c>
    </row>
    <row r="2" spans="2:5">
      <c r="B2" s="21" t="s">
        <v>0</v>
      </c>
      <c r="C2" s="194" t="str">
        <f>VLOOKUP(C3,'1. Index'!$B$7:$C$212,2,0)</f>
        <v>Road transport equipment</v>
      </c>
      <c r="D2" s="194"/>
    </row>
    <row r="3" spans="2:5" ht="15" thickBot="1">
      <c r="B3" s="22" t="s">
        <v>1</v>
      </c>
      <c r="C3" s="193" t="str">
        <f>LEFT(C5,10)</f>
        <v>15.01.12.1</v>
      </c>
      <c r="D3" s="194"/>
    </row>
    <row r="4" spans="2:5" ht="15" thickBot="1">
      <c r="B4" s="23"/>
    </row>
    <row r="5" spans="2:5" ht="15" customHeight="1">
      <c r="B5" s="24" t="s">
        <v>2</v>
      </c>
      <c r="C5" s="203" t="str" cm="1">
        <f t="array" ref="C5">INDEX('1. Index'!$B$8:$E$212,C1,1)</f>
        <v>15.01.12.1.01.140</v>
      </c>
      <c r="D5" s="204"/>
      <c r="E5" s="195" t="s">
        <v>3</v>
      </c>
    </row>
    <row r="6" spans="2:5" ht="15" customHeight="1" thickBot="1">
      <c r="B6" s="25" t="s">
        <v>4</v>
      </c>
      <c r="C6" s="205" t="str" cm="1">
        <f t="array" ref="C6">INDEX('1. Index'!$B$8:$E$212,C1,2)</f>
        <v>Diesel minibus - VW (Germany) - Multivan (6 seats)</v>
      </c>
      <c r="D6" s="206"/>
      <c r="E6" s="196"/>
    </row>
    <row r="7" spans="2:5" ht="16.5" customHeight="1" thickBot="1">
      <c r="B7" s="26"/>
      <c r="C7" s="197" t="s">
        <v>24</v>
      </c>
      <c r="D7" s="198"/>
      <c r="E7" s="13" t="s">
        <v>5</v>
      </c>
    </row>
    <row r="8" spans="2:5">
      <c r="B8" s="27" t="s">
        <v>6</v>
      </c>
      <c r="C8" s="199" t="str" cm="1">
        <f t="array" ref="C8">INDEX('1. Index'!$B$8:$E$212,C1,3)</f>
        <v>VW (Germany)</v>
      </c>
      <c r="D8" s="200"/>
      <c r="E8" s="28"/>
    </row>
    <row r="9" spans="2:5" ht="15" thickBot="1">
      <c r="B9" s="29" t="s">
        <v>7</v>
      </c>
      <c r="C9" s="201" t="str" cm="1">
        <f t="array" ref="C9">INDEX('1. Index'!$B$8:$E$212,C1,4)</f>
        <v>Multivan (6 seats)</v>
      </c>
      <c r="D9" s="202"/>
      <c r="E9" s="30"/>
    </row>
    <row r="10" spans="2:5" ht="18" customHeight="1" thickBot="1">
      <c r="B10" s="31"/>
      <c r="C10" s="32" t="s">
        <v>8</v>
      </c>
      <c r="D10" s="32" t="s">
        <v>9</v>
      </c>
      <c r="E10" s="13" t="s">
        <v>5</v>
      </c>
    </row>
    <row r="11" spans="2:5" ht="15" customHeight="1">
      <c r="B11" s="33" t="s">
        <v>1385</v>
      </c>
      <c r="C11" s="66" t="s">
        <v>1648</v>
      </c>
      <c r="D11" s="67" t="s">
        <v>3254</v>
      </c>
      <c r="E11" s="35"/>
    </row>
    <row r="12" spans="2:5" ht="15" customHeight="1">
      <c r="B12" s="36" t="s">
        <v>1386</v>
      </c>
      <c r="C12" s="37" t="s">
        <v>3255</v>
      </c>
      <c r="D12" s="38" t="s">
        <v>3256</v>
      </c>
      <c r="E12" s="39"/>
    </row>
    <row r="13" spans="2:5" ht="15" customHeight="1">
      <c r="B13" s="36" t="s">
        <v>1387</v>
      </c>
      <c r="C13" s="37" t="s">
        <v>1649</v>
      </c>
      <c r="D13" s="38" t="s">
        <v>3257</v>
      </c>
      <c r="E13" s="39"/>
    </row>
    <row r="14" spans="2:5" ht="15" customHeight="1">
      <c r="B14" s="36" t="s">
        <v>1388</v>
      </c>
      <c r="C14" s="37" t="s">
        <v>1650</v>
      </c>
      <c r="D14" s="38" t="s">
        <v>3258</v>
      </c>
      <c r="E14" s="39"/>
    </row>
    <row r="15" spans="2:5" ht="15" customHeight="1">
      <c r="B15" s="36" t="s">
        <v>1389</v>
      </c>
      <c r="C15" s="37" t="s">
        <v>1651</v>
      </c>
      <c r="D15" s="38" t="s">
        <v>3259</v>
      </c>
      <c r="E15" s="39"/>
    </row>
    <row r="16" spans="2:5" ht="15" customHeight="1">
      <c r="B16" s="36" t="s">
        <v>1390</v>
      </c>
      <c r="C16" s="37" t="s">
        <v>2714</v>
      </c>
      <c r="D16" s="38" t="s">
        <v>2715</v>
      </c>
      <c r="E16" s="39"/>
    </row>
    <row r="17" spans="2:5" ht="15" customHeight="1">
      <c r="B17" s="36" t="s">
        <v>1391</v>
      </c>
      <c r="C17" s="37" t="s">
        <v>2289</v>
      </c>
      <c r="D17" s="38" t="s">
        <v>2290</v>
      </c>
      <c r="E17" s="39"/>
    </row>
    <row r="18" spans="2:5" ht="15" customHeight="1">
      <c r="B18" s="36" t="s">
        <v>1392</v>
      </c>
      <c r="C18" s="37" t="s">
        <v>1652</v>
      </c>
      <c r="D18" s="38" t="s">
        <v>3260</v>
      </c>
      <c r="E18" s="39"/>
    </row>
    <row r="19" spans="2:5" ht="15" customHeight="1">
      <c r="B19" s="36" t="s">
        <v>1393</v>
      </c>
      <c r="C19" s="37" t="s">
        <v>1653</v>
      </c>
      <c r="D19" s="38" t="s">
        <v>3261</v>
      </c>
      <c r="E19" s="39"/>
    </row>
    <row r="20" spans="2:5" ht="15" customHeight="1">
      <c r="B20" s="36" t="s">
        <v>329</v>
      </c>
      <c r="C20" s="37" t="s">
        <v>1654</v>
      </c>
      <c r="D20" s="38" t="s">
        <v>3262</v>
      </c>
      <c r="E20" s="39"/>
    </row>
    <row r="21" spans="2:5" ht="15" customHeight="1">
      <c r="B21" s="36" t="s">
        <v>287</v>
      </c>
      <c r="C21" s="37" t="s">
        <v>1655</v>
      </c>
      <c r="D21" s="38" t="s">
        <v>3263</v>
      </c>
      <c r="E21" s="39"/>
    </row>
    <row r="22" spans="2:5" ht="15" customHeight="1">
      <c r="B22" s="36" t="s">
        <v>288</v>
      </c>
      <c r="C22" s="37" t="s">
        <v>1656</v>
      </c>
      <c r="D22" s="38" t="s">
        <v>3264</v>
      </c>
      <c r="E22" s="39"/>
    </row>
    <row r="23" spans="2:5" ht="15" customHeight="1">
      <c r="B23" s="36" t="s">
        <v>289</v>
      </c>
      <c r="C23" s="37" t="s">
        <v>1657</v>
      </c>
      <c r="D23" s="38" t="s">
        <v>3265</v>
      </c>
      <c r="E23" s="39"/>
    </row>
    <row r="24" spans="2:5" ht="15" customHeight="1">
      <c r="B24" s="36" t="s">
        <v>281</v>
      </c>
      <c r="C24" s="37" t="s">
        <v>1658</v>
      </c>
      <c r="D24" s="38" t="s">
        <v>3266</v>
      </c>
      <c r="E24" s="39"/>
    </row>
    <row r="25" spans="2:5" ht="15" customHeight="1">
      <c r="B25" s="36"/>
      <c r="C25" s="37"/>
      <c r="D25" s="38"/>
      <c r="E25" s="39"/>
    </row>
    <row r="26" spans="2:5" ht="15" customHeight="1">
      <c r="B26" s="36"/>
      <c r="C26" s="37"/>
      <c r="D26" s="38"/>
      <c r="E26" s="39"/>
    </row>
    <row r="27" spans="2:5" ht="15" customHeight="1">
      <c r="B27" s="36"/>
      <c r="C27" s="37"/>
      <c r="D27" s="38"/>
      <c r="E27" s="39"/>
    </row>
    <row r="28" spans="2:5" ht="15" customHeight="1">
      <c r="B28" s="36"/>
      <c r="C28" s="37"/>
      <c r="D28" s="38"/>
      <c r="E28" s="39"/>
    </row>
    <row r="29" spans="2:5" ht="15" customHeight="1">
      <c r="B29" s="36"/>
      <c r="C29" s="37"/>
      <c r="D29" s="38"/>
      <c r="E29" s="39"/>
    </row>
    <row r="30" spans="2:5" ht="15" customHeight="1">
      <c r="B30" s="36"/>
      <c r="C30" s="37"/>
      <c r="D30" s="38"/>
      <c r="E30" s="39"/>
    </row>
    <row r="31" spans="2:5" ht="15" customHeight="1">
      <c r="B31" s="36"/>
      <c r="C31" s="37"/>
      <c r="D31" s="38"/>
      <c r="E31" s="39"/>
    </row>
    <row r="32" spans="2:5" ht="15" customHeight="1">
      <c r="B32" s="36"/>
      <c r="C32" s="37"/>
      <c r="D32" s="38"/>
      <c r="E32" s="39"/>
    </row>
    <row r="33" spans="2:5" ht="15" customHeight="1">
      <c r="B33" s="36"/>
      <c r="C33" s="37"/>
      <c r="D33" s="38"/>
      <c r="E33" s="39"/>
    </row>
    <row r="34" spans="2:5" ht="15" customHeight="1">
      <c r="B34" s="36"/>
      <c r="C34" s="37"/>
      <c r="D34" s="38"/>
      <c r="E34" s="39"/>
    </row>
    <row r="35" spans="2:5" ht="15" customHeight="1">
      <c r="B35" s="36" t="s">
        <v>10</v>
      </c>
      <c r="C35" s="37" t="s">
        <v>60</v>
      </c>
      <c r="D35" s="38" t="s">
        <v>60</v>
      </c>
      <c r="E35" s="39"/>
    </row>
    <row r="36" spans="2:5" ht="15" customHeight="1" thickBot="1">
      <c r="B36" s="36" t="s">
        <v>11</v>
      </c>
      <c r="C36" s="37" t="s">
        <v>61</v>
      </c>
      <c r="D36" s="41" t="s">
        <v>61</v>
      </c>
      <c r="E36" s="80"/>
    </row>
    <row r="37" spans="2:5" ht="16.5" customHeight="1" thickBot="1">
      <c r="B37" s="197" t="s">
        <v>12</v>
      </c>
      <c r="C37" s="207"/>
      <c r="D37" s="198"/>
      <c r="E37" s="13" t="s">
        <v>5</v>
      </c>
    </row>
    <row r="38" spans="2:5" ht="15" customHeight="1">
      <c r="B38" s="208" t="s">
        <v>13</v>
      </c>
      <c r="C38" s="209"/>
      <c r="D38" s="210"/>
      <c r="E38" s="35"/>
    </row>
    <row r="39" spans="2:5" ht="15" customHeight="1">
      <c r="B39" s="180" t="s">
        <v>141</v>
      </c>
      <c r="C39" s="181"/>
      <c r="D39" s="182"/>
      <c r="E39" s="39"/>
    </row>
    <row r="40" spans="2:5" ht="15" customHeight="1">
      <c r="B40" s="180" t="s">
        <v>14</v>
      </c>
      <c r="C40" s="181"/>
      <c r="D40" s="182"/>
      <c r="E40" s="42"/>
    </row>
    <row r="41" spans="2:5" ht="15" customHeight="1">
      <c r="B41" s="180" t="s">
        <v>15</v>
      </c>
      <c r="C41" s="181"/>
      <c r="D41" s="182"/>
      <c r="E41" s="42"/>
    </row>
    <row r="42" spans="2:5" ht="15" customHeight="1">
      <c r="B42" s="188" t="s">
        <v>221</v>
      </c>
      <c r="C42" s="189"/>
      <c r="D42" s="190"/>
      <c r="E42" s="42"/>
    </row>
    <row r="43" spans="2:5" ht="15" customHeight="1">
      <c r="B43" s="219" t="s">
        <v>208</v>
      </c>
      <c r="C43" s="220"/>
      <c r="D43" s="221"/>
      <c r="E43" s="43"/>
    </row>
    <row r="44" spans="2:5" ht="15" customHeight="1" thickBot="1">
      <c r="B44" s="213" t="s">
        <v>206</v>
      </c>
      <c r="C44" s="214"/>
      <c r="D44" s="215"/>
      <c r="E44" s="44"/>
    </row>
    <row r="45" spans="2:5" ht="15" customHeight="1" thickBot="1">
      <c r="B45" s="216" t="s">
        <v>207</v>
      </c>
      <c r="C45" s="217"/>
      <c r="D45" s="218"/>
      <c r="E45" s="45">
        <f>(E38+E40+E41+E42+E44)-(E43*E38)</f>
        <v>0</v>
      </c>
    </row>
    <row r="46" spans="2:5" ht="21" customHeight="1" thickBot="1">
      <c r="B46" s="222" t="s">
        <v>209</v>
      </c>
      <c r="C46" s="223"/>
      <c r="D46" s="223"/>
      <c r="E46" s="18" t="s">
        <v>17</v>
      </c>
    </row>
    <row r="47" spans="2:5" s="48" customFormat="1" ht="15" thickBot="1">
      <c r="B47" s="186"/>
      <c r="C47" s="187"/>
      <c r="D47" s="187"/>
      <c r="E47" s="47"/>
    </row>
    <row r="48" spans="2:5" ht="21.6" thickBot="1">
      <c r="B48" s="176" t="s">
        <v>1305</v>
      </c>
      <c r="C48" s="177"/>
      <c r="D48" s="177"/>
      <c r="E48" s="13" t="s">
        <v>1305</v>
      </c>
    </row>
    <row r="49" spans="2:5" ht="15" customHeight="1" thickBot="1">
      <c r="B49" s="178" t="s">
        <v>18</v>
      </c>
      <c r="C49" s="179"/>
      <c r="D49" s="179"/>
      <c r="E49" s="46"/>
    </row>
    <row r="50" spans="2:5">
      <c r="B50" s="212"/>
      <c r="C50" s="212"/>
      <c r="D50" s="212"/>
    </row>
    <row r="51" spans="2:5">
      <c r="B51" s="212"/>
      <c r="C51" s="212"/>
      <c r="D51" s="212"/>
    </row>
  </sheetData>
  <sheetProtection algorithmName="SHA-512" hashValue="E/BH0l7w10POXIB/QkIHXh+vPTe4SKs4WfQX3YItn5YbFMelliXxmxPxjYA0JNj3xlW9RwK5mPJZqm4kRC+Z5A==" saltValue="quoxeN34F0rQ1wiG7C7dwA==" spinCount="100000" sheet="1" objects="1" scenarios="1"/>
  <mergeCells count="23">
    <mergeCell ref="B42:D42"/>
    <mergeCell ref="C2:D2"/>
    <mergeCell ref="C3:D3"/>
    <mergeCell ref="E5:E6"/>
    <mergeCell ref="C7:D7"/>
    <mergeCell ref="C8:D8"/>
    <mergeCell ref="C9:D9"/>
    <mergeCell ref="B37:D37"/>
    <mergeCell ref="B38:D38"/>
    <mergeCell ref="B39:D39"/>
    <mergeCell ref="B40:D40"/>
    <mergeCell ref="B41:D41"/>
    <mergeCell ref="C5:D5"/>
    <mergeCell ref="C6:D6"/>
    <mergeCell ref="B51:D51"/>
    <mergeCell ref="B43:D43"/>
    <mergeCell ref="B44:D44"/>
    <mergeCell ref="B45:D45"/>
    <mergeCell ref="B46:D46"/>
    <mergeCell ref="B48:D48"/>
    <mergeCell ref="B49:D49"/>
    <mergeCell ref="B50:D50"/>
    <mergeCell ref="B47:D47"/>
  </mergeCells>
  <hyperlinks>
    <hyperlink ref="B1" location="'1. Index'!A1" display="Go To Index" xr:uid="{6EDE2D42-0113-4A1C-A1C7-88FA92A1659F}"/>
    <hyperlink ref="E1" location="'4. Database'!A1" display="Go To Database" xr:uid="{457A570F-B48F-4586-B349-9D9D4A36D088}"/>
  </hyperlinks>
  <pageMargins left="0.7" right="0.7" top="0.75" bottom="0.75" header="0.3" footer="0.3"/>
  <pageSetup scale="74" orientation="landscape" r:id="rId1"/>
  <headerFooter>
    <oddFooter>&amp;R_x000D_&amp;1#&amp;"Calibri"&amp;10&amp;K000000 Confidential</oddFooter>
  </headerFooter>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E5A228-AAAD-42F4-B0AA-011595073478}">
  <sheetPr codeName="Sheet205">
    <pageSetUpPr fitToPage="1"/>
  </sheetPr>
  <dimension ref="B1:E51"/>
  <sheetViews>
    <sheetView zoomScale="70" zoomScaleNormal="70" zoomScaleSheetLayoutView="94" zoomScalePageLayoutView="70" workbookViewId="0">
      <selection activeCell="A48" sqref="A48:XFD49"/>
    </sheetView>
  </sheetViews>
  <sheetFormatPr defaultColWidth="9.21875" defaultRowHeight="14.4"/>
  <cols>
    <col min="1" max="1" width="2.77734375" style="20" customWidth="1"/>
    <col min="2" max="4" width="40.5546875" style="20" customWidth="1"/>
    <col min="5" max="5" width="54.21875" style="20" customWidth="1"/>
    <col min="6" max="16384" width="9.21875" style="20"/>
  </cols>
  <sheetData>
    <row r="1" spans="2:5" ht="15" thickBot="1">
      <c r="B1" s="19" t="s">
        <v>152</v>
      </c>
      <c r="C1" s="20">
        <v>173</v>
      </c>
      <c r="E1" s="11" t="s">
        <v>1275</v>
      </c>
    </row>
    <row r="2" spans="2:5">
      <c r="B2" s="21" t="s">
        <v>0</v>
      </c>
      <c r="C2" s="194" t="str">
        <f>VLOOKUP(C3,'1. Index'!$B$7:$C$212,2,0)</f>
        <v>Road transport equipment</v>
      </c>
      <c r="D2" s="194"/>
    </row>
    <row r="3" spans="2:5" ht="15" thickBot="1">
      <c r="B3" s="22" t="s">
        <v>1</v>
      </c>
      <c r="C3" s="193" t="str">
        <f>LEFT(C5,10)</f>
        <v>15.01.12.1</v>
      </c>
      <c r="D3" s="194"/>
    </row>
    <row r="4" spans="2:5" ht="15" thickBot="1">
      <c r="B4" s="23"/>
    </row>
    <row r="5" spans="2:5" ht="15" customHeight="1">
      <c r="B5" s="24" t="s">
        <v>2</v>
      </c>
      <c r="C5" s="203" t="str" cm="1">
        <f t="array" ref="C5">INDEX('1. Index'!$B$8:$E$212,C1,1)</f>
        <v>15.01.12.1.01.150</v>
      </c>
      <c r="D5" s="204"/>
      <c r="E5" s="195" t="s">
        <v>3</v>
      </c>
    </row>
    <row r="6" spans="2:5" ht="15" customHeight="1" thickBot="1">
      <c r="B6" s="25" t="s">
        <v>4</v>
      </c>
      <c r="C6" s="205" t="str" cm="1">
        <f t="array" ref="C6">INDEX('1. Index'!$B$8:$E$212,C1,2)</f>
        <v>Lorry chassis cab - Unspecified</v>
      </c>
      <c r="D6" s="206"/>
      <c r="E6" s="196"/>
    </row>
    <row r="7" spans="2:5" ht="16.5" customHeight="1" thickBot="1">
      <c r="B7" s="26"/>
      <c r="C7" s="197" t="s">
        <v>24</v>
      </c>
      <c r="D7" s="198"/>
      <c r="E7" s="13" t="s">
        <v>5</v>
      </c>
    </row>
    <row r="8" spans="2:5">
      <c r="B8" s="27" t="s">
        <v>6</v>
      </c>
      <c r="C8" s="199" t="str" cm="1">
        <f t="array" ref="C8">INDEX('1. Index'!$B$8:$E$212,C1,3)</f>
        <v>Unspecified</v>
      </c>
      <c r="D8" s="200"/>
      <c r="E8" s="28"/>
    </row>
    <row r="9" spans="2:5" ht="15" thickBot="1">
      <c r="B9" s="29" t="s">
        <v>7</v>
      </c>
      <c r="C9" s="201" t="str" cm="1">
        <f t="array" ref="C9">INDEX('1. Index'!$B$8:$E$212,C1,4)</f>
        <v>Unspecified</v>
      </c>
      <c r="D9" s="202"/>
      <c r="E9" s="30"/>
    </row>
    <row r="10" spans="2:5" ht="18" customHeight="1" thickBot="1">
      <c r="B10" s="31"/>
      <c r="C10" s="32" t="s">
        <v>8</v>
      </c>
      <c r="D10" s="32" t="s">
        <v>9</v>
      </c>
      <c r="E10" s="13" t="s">
        <v>5</v>
      </c>
    </row>
    <row r="11" spans="2:5" ht="15" customHeight="1">
      <c r="B11" s="33" t="s">
        <v>1385</v>
      </c>
      <c r="C11" s="66" t="s">
        <v>1648</v>
      </c>
      <c r="D11" s="67" t="s">
        <v>3254</v>
      </c>
      <c r="E11" s="35"/>
    </row>
    <row r="12" spans="2:5" ht="15" customHeight="1">
      <c r="B12" s="36" t="s">
        <v>1386</v>
      </c>
      <c r="C12" s="37" t="s">
        <v>3255</v>
      </c>
      <c r="D12" s="38" t="s">
        <v>3256</v>
      </c>
      <c r="E12" s="39"/>
    </row>
    <row r="13" spans="2:5" ht="15" customHeight="1">
      <c r="B13" s="36" t="s">
        <v>1387</v>
      </c>
      <c r="C13" s="37" t="s">
        <v>1649</v>
      </c>
      <c r="D13" s="38" t="s">
        <v>3257</v>
      </c>
      <c r="E13" s="39"/>
    </row>
    <row r="14" spans="2:5" ht="15" customHeight="1">
      <c r="B14" s="36" t="s">
        <v>1388</v>
      </c>
      <c r="C14" s="37" t="s">
        <v>1650</v>
      </c>
      <c r="D14" s="38" t="s">
        <v>3258</v>
      </c>
      <c r="E14" s="39"/>
    </row>
    <row r="15" spans="2:5" ht="15" customHeight="1">
      <c r="B15" s="36" t="s">
        <v>1389</v>
      </c>
      <c r="C15" s="37" t="s">
        <v>1651</v>
      </c>
      <c r="D15" s="38" t="s">
        <v>3259</v>
      </c>
      <c r="E15" s="39"/>
    </row>
    <row r="16" spans="2:5" ht="15" customHeight="1">
      <c r="B16" s="36" t="s">
        <v>1390</v>
      </c>
      <c r="C16" s="37" t="s">
        <v>2714</v>
      </c>
      <c r="D16" s="38" t="s">
        <v>2715</v>
      </c>
      <c r="E16" s="39"/>
    </row>
    <row r="17" spans="2:5" ht="15" customHeight="1">
      <c r="B17" s="36" t="s">
        <v>1391</v>
      </c>
      <c r="C17" s="37" t="s">
        <v>2289</v>
      </c>
      <c r="D17" s="38" t="s">
        <v>2290</v>
      </c>
      <c r="E17" s="39"/>
    </row>
    <row r="18" spans="2:5" ht="15" customHeight="1">
      <c r="B18" s="36" t="s">
        <v>1392</v>
      </c>
      <c r="C18" s="37" t="s">
        <v>1652</v>
      </c>
      <c r="D18" s="38" t="s">
        <v>3260</v>
      </c>
      <c r="E18" s="39"/>
    </row>
    <row r="19" spans="2:5" ht="15" customHeight="1">
      <c r="B19" s="36" t="s">
        <v>1393</v>
      </c>
      <c r="C19" s="37" t="s">
        <v>1653</v>
      </c>
      <c r="D19" s="38" t="s">
        <v>3261</v>
      </c>
      <c r="E19" s="39"/>
    </row>
    <row r="20" spans="2:5" ht="15" customHeight="1">
      <c r="B20" s="36" t="s">
        <v>329</v>
      </c>
      <c r="C20" s="37" t="s">
        <v>1654</v>
      </c>
      <c r="D20" s="38" t="s">
        <v>3262</v>
      </c>
      <c r="E20" s="39"/>
    </row>
    <row r="21" spans="2:5" ht="15" customHeight="1">
      <c r="B21" s="36" t="s">
        <v>287</v>
      </c>
      <c r="C21" s="37" t="s">
        <v>1655</v>
      </c>
      <c r="D21" s="38" t="s">
        <v>3263</v>
      </c>
      <c r="E21" s="39"/>
    </row>
    <row r="22" spans="2:5" ht="15" customHeight="1">
      <c r="B22" s="36" t="s">
        <v>288</v>
      </c>
      <c r="C22" s="37" t="s">
        <v>1656</v>
      </c>
      <c r="D22" s="38" t="s">
        <v>3264</v>
      </c>
      <c r="E22" s="39"/>
    </row>
    <row r="23" spans="2:5" ht="15" customHeight="1">
      <c r="B23" s="36" t="s">
        <v>289</v>
      </c>
      <c r="C23" s="37" t="s">
        <v>1657</v>
      </c>
      <c r="D23" s="38" t="s">
        <v>3265</v>
      </c>
      <c r="E23" s="39"/>
    </row>
    <row r="24" spans="2:5" ht="15" customHeight="1">
      <c r="B24" s="36" t="s">
        <v>281</v>
      </c>
      <c r="C24" s="37" t="s">
        <v>1658</v>
      </c>
      <c r="D24" s="38" t="s">
        <v>3266</v>
      </c>
      <c r="E24" s="39"/>
    </row>
    <row r="25" spans="2:5" ht="15" customHeight="1">
      <c r="B25" s="36"/>
      <c r="C25" s="37"/>
      <c r="D25" s="38"/>
      <c r="E25" s="39"/>
    </row>
    <row r="26" spans="2:5" ht="15" customHeight="1">
      <c r="B26" s="36"/>
      <c r="C26" s="37"/>
      <c r="D26" s="38"/>
      <c r="E26" s="39"/>
    </row>
    <row r="27" spans="2:5" ht="15" customHeight="1">
      <c r="B27" s="36"/>
      <c r="C27" s="37"/>
      <c r="D27" s="38"/>
      <c r="E27" s="39"/>
    </row>
    <row r="28" spans="2:5" ht="15" customHeight="1">
      <c r="B28" s="36"/>
      <c r="C28" s="37"/>
      <c r="D28" s="38"/>
      <c r="E28" s="39"/>
    </row>
    <row r="29" spans="2:5" ht="15" customHeight="1">
      <c r="B29" s="36"/>
      <c r="C29" s="37"/>
      <c r="D29" s="38"/>
      <c r="E29" s="39"/>
    </row>
    <row r="30" spans="2:5" ht="15" customHeight="1">
      <c r="B30" s="36"/>
      <c r="C30" s="37"/>
      <c r="D30" s="38"/>
      <c r="E30" s="39"/>
    </row>
    <row r="31" spans="2:5" ht="15" customHeight="1">
      <c r="B31" s="36"/>
      <c r="C31" s="37"/>
      <c r="D31" s="38"/>
      <c r="E31" s="39"/>
    </row>
    <row r="32" spans="2:5" ht="15" customHeight="1">
      <c r="B32" s="36"/>
      <c r="C32" s="37"/>
      <c r="D32" s="38"/>
      <c r="E32" s="39"/>
    </row>
    <row r="33" spans="2:5" ht="15" customHeight="1">
      <c r="B33" s="36"/>
      <c r="C33" s="37"/>
      <c r="D33" s="38"/>
      <c r="E33" s="39"/>
    </row>
    <row r="34" spans="2:5" ht="15" customHeight="1">
      <c r="B34" s="36" t="s">
        <v>279</v>
      </c>
      <c r="C34" s="37" t="s">
        <v>1659</v>
      </c>
      <c r="D34" s="38" t="s">
        <v>1660</v>
      </c>
      <c r="E34" s="39"/>
    </row>
    <row r="35" spans="2:5" ht="15" customHeight="1">
      <c r="B35" s="36" t="s">
        <v>10</v>
      </c>
      <c r="C35" s="37" t="s">
        <v>60</v>
      </c>
      <c r="D35" s="38" t="s">
        <v>60</v>
      </c>
      <c r="E35" s="39"/>
    </row>
    <row r="36" spans="2:5" ht="15" customHeight="1" thickBot="1">
      <c r="B36" s="36" t="s">
        <v>11</v>
      </c>
      <c r="C36" s="37" t="s">
        <v>61</v>
      </c>
      <c r="D36" s="41" t="s">
        <v>61</v>
      </c>
      <c r="E36" s="80"/>
    </row>
    <row r="37" spans="2:5" ht="16.5" customHeight="1" thickBot="1">
      <c r="B37" s="197" t="s">
        <v>12</v>
      </c>
      <c r="C37" s="207"/>
      <c r="D37" s="198"/>
      <c r="E37" s="13" t="s">
        <v>5</v>
      </c>
    </row>
    <row r="38" spans="2:5" ht="15" customHeight="1">
      <c r="B38" s="208" t="s">
        <v>13</v>
      </c>
      <c r="C38" s="209"/>
      <c r="D38" s="210"/>
      <c r="E38" s="35"/>
    </row>
    <row r="39" spans="2:5" ht="15" customHeight="1">
      <c r="B39" s="180" t="s">
        <v>141</v>
      </c>
      <c r="C39" s="181"/>
      <c r="D39" s="182"/>
      <c r="E39" s="39"/>
    </row>
    <row r="40" spans="2:5" ht="15" customHeight="1">
      <c r="B40" s="180" t="s">
        <v>14</v>
      </c>
      <c r="C40" s="181"/>
      <c r="D40" s="182"/>
      <c r="E40" s="42"/>
    </row>
    <row r="41" spans="2:5" ht="15" customHeight="1">
      <c r="B41" s="180" t="s">
        <v>15</v>
      </c>
      <c r="C41" s="181"/>
      <c r="D41" s="182"/>
      <c r="E41" s="42"/>
    </row>
    <row r="42" spans="2:5" ht="15" customHeight="1">
      <c r="B42" s="188" t="s">
        <v>221</v>
      </c>
      <c r="C42" s="189"/>
      <c r="D42" s="190"/>
      <c r="E42" s="42"/>
    </row>
    <row r="43" spans="2:5" ht="15" customHeight="1">
      <c r="B43" s="219" t="s">
        <v>208</v>
      </c>
      <c r="C43" s="220"/>
      <c r="D43" s="221"/>
      <c r="E43" s="43"/>
    </row>
    <row r="44" spans="2:5" ht="15" customHeight="1" thickBot="1">
      <c r="B44" s="213" t="s">
        <v>206</v>
      </c>
      <c r="C44" s="214"/>
      <c r="D44" s="215"/>
      <c r="E44" s="44"/>
    </row>
    <row r="45" spans="2:5" ht="15" customHeight="1" thickBot="1">
      <c r="B45" s="216" t="s">
        <v>207</v>
      </c>
      <c r="C45" s="217"/>
      <c r="D45" s="218"/>
      <c r="E45" s="45">
        <f>(E38+E40+E41+E42+E44)-(E43*E38)</f>
        <v>0</v>
      </c>
    </row>
    <row r="46" spans="2:5" ht="21" customHeight="1" thickBot="1">
      <c r="B46" s="222" t="s">
        <v>209</v>
      </c>
      <c r="C46" s="223"/>
      <c r="D46" s="223"/>
      <c r="E46" s="18" t="s">
        <v>17</v>
      </c>
    </row>
    <row r="47" spans="2:5" s="48" customFormat="1" ht="41.55" customHeight="1" thickBot="1">
      <c r="B47" s="186" t="s">
        <v>3267</v>
      </c>
      <c r="C47" s="187"/>
      <c r="D47" s="187"/>
      <c r="E47" s="47"/>
    </row>
    <row r="48" spans="2:5" ht="21.6" thickBot="1">
      <c r="B48" s="176" t="s">
        <v>1305</v>
      </c>
      <c r="C48" s="177"/>
      <c r="D48" s="177"/>
      <c r="E48" s="13" t="s">
        <v>1305</v>
      </c>
    </row>
    <row r="49" spans="2:5" ht="15" customHeight="1" thickBot="1">
      <c r="B49" s="178" t="s">
        <v>18</v>
      </c>
      <c r="C49" s="179"/>
      <c r="D49" s="179"/>
      <c r="E49" s="46"/>
    </row>
    <row r="50" spans="2:5">
      <c r="B50" s="212"/>
      <c r="C50" s="212"/>
      <c r="D50" s="212"/>
    </row>
    <row r="51" spans="2:5">
      <c r="B51" s="212"/>
      <c r="C51" s="212"/>
      <c r="D51" s="212"/>
    </row>
  </sheetData>
  <sheetProtection algorithmName="SHA-512" hashValue="0qGACvQ2FNNcZkVYLHNjd/QKSVa5J+S8ITywCp6M18FBkbKNHzvKMrLzVDBhYNpkg2JlK6eTu2aC4kCamnqXag==" saltValue="F6Ff21bg+gP5hpOTgSDL2w==" spinCount="100000" sheet="1" objects="1" scenarios="1"/>
  <mergeCells count="23">
    <mergeCell ref="B42:D42"/>
    <mergeCell ref="C2:D2"/>
    <mergeCell ref="C3:D3"/>
    <mergeCell ref="E5:E6"/>
    <mergeCell ref="C7:D7"/>
    <mergeCell ref="C8:D8"/>
    <mergeCell ref="C9:D9"/>
    <mergeCell ref="B37:D37"/>
    <mergeCell ref="B38:D38"/>
    <mergeCell ref="B39:D39"/>
    <mergeCell ref="B40:D40"/>
    <mergeCell ref="B41:D41"/>
    <mergeCell ref="C5:D5"/>
    <mergeCell ref="C6:D6"/>
    <mergeCell ref="B51:D51"/>
    <mergeCell ref="B43:D43"/>
    <mergeCell ref="B44:D44"/>
    <mergeCell ref="B45:D45"/>
    <mergeCell ref="B46:D46"/>
    <mergeCell ref="B48:D48"/>
    <mergeCell ref="B49:D49"/>
    <mergeCell ref="B50:D50"/>
    <mergeCell ref="B47:D47"/>
  </mergeCells>
  <hyperlinks>
    <hyperlink ref="B1" location="'1. Index'!A1" display="Go To Index" xr:uid="{CCCC85E1-7A29-4AB5-828C-CED9A684B3DE}"/>
    <hyperlink ref="E1" location="'4. Database'!A1" display="Go To Database" xr:uid="{F1BE6113-9CF3-4A85-A9D8-E3FB249423C4}"/>
  </hyperlinks>
  <pageMargins left="0.7" right="0.7" top="0.75" bottom="0.75" header="0.3" footer="0.3"/>
  <pageSetup scale="74" orientation="landscape" r:id="rId1"/>
  <headerFooter>
    <oddFooter>&amp;R_x000D_&amp;1#&amp;"Calibri"&amp;10&amp;K000000 Confidential</oddFooter>
  </headerFooter>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E00-000000000000}">
  <sheetPr codeName="Sheet129">
    <pageSetUpPr fitToPage="1"/>
  </sheetPr>
  <dimension ref="B1:E51"/>
  <sheetViews>
    <sheetView topLeftCell="A26" zoomScale="70" zoomScaleNormal="70" zoomScaleSheetLayoutView="94" zoomScalePageLayoutView="70" workbookViewId="0">
      <selection activeCell="A48" sqref="A48:XFD49"/>
    </sheetView>
  </sheetViews>
  <sheetFormatPr defaultColWidth="9.21875" defaultRowHeight="14.4"/>
  <cols>
    <col min="1" max="1" width="2.77734375" style="20" customWidth="1"/>
    <col min="2" max="4" width="40.5546875" style="20" customWidth="1"/>
    <col min="5" max="5" width="54.21875" style="20" customWidth="1"/>
    <col min="6" max="16384" width="9.21875" style="20"/>
  </cols>
  <sheetData>
    <row r="1" spans="2:5" ht="15" thickBot="1">
      <c r="B1" s="19" t="s">
        <v>152</v>
      </c>
      <c r="C1" s="20">
        <v>175</v>
      </c>
      <c r="E1" s="11" t="s">
        <v>1275</v>
      </c>
    </row>
    <row r="2" spans="2:5">
      <c r="B2" s="21" t="s">
        <v>0</v>
      </c>
      <c r="C2" s="194" t="str">
        <f>VLOOKUP(C3,'1. Index'!$B$7:$C$212,2,0)</f>
        <v>Road transport equipment</v>
      </c>
      <c r="D2" s="194"/>
    </row>
    <row r="3" spans="2:5" ht="15" thickBot="1">
      <c r="B3" s="22" t="s">
        <v>1</v>
      </c>
      <c r="C3" s="193" t="str">
        <f>LEFT(C5,10)</f>
        <v>15.01.12.1</v>
      </c>
      <c r="D3" s="194"/>
    </row>
    <row r="4" spans="2:5" ht="15" thickBot="1">
      <c r="B4" s="23"/>
    </row>
    <row r="5" spans="2:5" ht="15" customHeight="1">
      <c r="B5" s="24" t="s">
        <v>2</v>
      </c>
      <c r="C5" s="203" t="str" cm="1">
        <f t="array" ref="C5">INDEX('1. Index'!$B$8:$E$212,C1,1)</f>
        <v>15.01.12.1.01.170</v>
      </c>
      <c r="D5" s="204"/>
      <c r="E5" s="195" t="s">
        <v>3</v>
      </c>
    </row>
    <row r="6" spans="2:5" ht="15" customHeight="1" thickBot="1">
      <c r="B6" s="25" t="s">
        <v>4</v>
      </c>
      <c r="C6" s="205" t="str" cm="1">
        <f t="array" ref="C6">INDEX('1. Index'!$B$8:$E$212,C1,2)</f>
        <v>Lorry chassis cab - Unspecified</v>
      </c>
      <c r="D6" s="206"/>
      <c r="E6" s="196"/>
    </row>
    <row r="7" spans="2:5" ht="16.5" customHeight="1" thickBot="1">
      <c r="B7" s="26"/>
      <c r="C7" s="197" t="s">
        <v>24</v>
      </c>
      <c r="D7" s="198"/>
      <c r="E7" s="13" t="s">
        <v>5</v>
      </c>
    </row>
    <row r="8" spans="2:5">
      <c r="B8" s="27" t="s">
        <v>6</v>
      </c>
      <c r="C8" s="199" t="str" cm="1">
        <f t="array" ref="C8">INDEX('1. Index'!$B$8:$E$212,C1,3)</f>
        <v>Unspecified</v>
      </c>
      <c r="D8" s="200"/>
      <c r="E8" s="28"/>
    </row>
    <row r="9" spans="2:5" ht="15" thickBot="1">
      <c r="B9" s="29" t="s">
        <v>7</v>
      </c>
      <c r="C9" s="201" t="str" cm="1">
        <f t="array" ref="C9">INDEX('1. Index'!$B$8:$E$212,C1,4)</f>
        <v>Unspecified</v>
      </c>
      <c r="D9" s="202"/>
      <c r="E9" s="30"/>
    </row>
    <row r="10" spans="2:5" ht="18" customHeight="1" thickBot="1">
      <c r="B10" s="31"/>
      <c r="C10" s="32" t="s">
        <v>8</v>
      </c>
      <c r="D10" s="32" t="s">
        <v>9</v>
      </c>
      <c r="E10" s="13" t="s">
        <v>5</v>
      </c>
    </row>
    <row r="11" spans="2:5">
      <c r="B11" s="57" t="s">
        <v>581</v>
      </c>
      <c r="C11" s="82" t="s">
        <v>216</v>
      </c>
      <c r="D11" s="67" t="s">
        <v>1882</v>
      </c>
      <c r="E11" s="35"/>
    </row>
    <row r="12" spans="2:5" ht="15" customHeight="1">
      <c r="B12" s="36" t="s">
        <v>582</v>
      </c>
      <c r="C12" s="37" t="s">
        <v>3268</v>
      </c>
      <c r="D12" s="38" t="s">
        <v>3269</v>
      </c>
      <c r="E12" s="39"/>
    </row>
    <row r="13" spans="2:5" ht="15" customHeight="1">
      <c r="B13" s="36" t="s">
        <v>470</v>
      </c>
      <c r="C13" s="37" t="s">
        <v>3270</v>
      </c>
      <c r="D13" s="38" t="s">
        <v>3271</v>
      </c>
      <c r="E13" s="39"/>
    </row>
    <row r="14" spans="2:5" ht="15" customHeight="1">
      <c r="B14" s="36" t="s">
        <v>448</v>
      </c>
      <c r="C14" s="37" t="s">
        <v>918</v>
      </c>
      <c r="D14" s="38" t="s">
        <v>3272</v>
      </c>
      <c r="E14" s="39"/>
    </row>
    <row r="15" spans="2:5" ht="15" customHeight="1">
      <c r="B15" s="36" t="s">
        <v>333</v>
      </c>
      <c r="C15" s="37" t="s">
        <v>2305</v>
      </c>
      <c r="D15" s="38" t="s">
        <v>2306</v>
      </c>
      <c r="E15" s="39"/>
    </row>
    <row r="16" spans="2:5" ht="15" customHeight="1">
      <c r="B16" s="36" t="s">
        <v>583</v>
      </c>
      <c r="C16" s="37" t="s">
        <v>889</v>
      </c>
      <c r="D16" s="38" t="s">
        <v>3273</v>
      </c>
      <c r="E16" s="39"/>
    </row>
    <row r="17" spans="2:5" ht="15" customHeight="1">
      <c r="B17" s="36" t="s">
        <v>587</v>
      </c>
      <c r="C17" s="37" t="s">
        <v>897</v>
      </c>
      <c r="D17" s="38" t="s">
        <v>3274</v>
      </c>
      <c r="E17" s="39"/>
    </row>
    <row r="18" spans="2:5" ht="15" customHeight="1">
      <c r="B18" s="36" t="s">
        <v>586</v>
      </c>
      <c r="C18" s="37" t="s">
        <v>895</v>
      </c>
      <c r="D18" s="38" t="s">
        <v>3275</v>
      </c>
      <c r="E18" s="39"/>
    </row>
    <row r="19" spans="2:5" ht="15" customHeight="1">
      <c r="B19" s="36" t="s">
        <v>585</v>
      </c>
      <c r="C19" s="37" t="s">
        <v>893</v>
      </c>
      <c r="D19" s="38" t="s">
        <v>3276</v>
      </c>
      <c r="E19" s="39"/>
    </row>
    <row r="20" spans="2:5" ht="15" customHeight="1">
      <c r="B20" s="36" t="s">
        <v>588</v>
      </c>
      <c r="C20" s="37" t="s">
        <v>2842</v>
      </c>
      <c r="D20" s="38" t="s">
        <v>2843</v>
      </c>
      <c r="E20" s="39"/>
    </row>
    <row r="21" spans="2:5" ht="15" customHeight="1">
      <c r="B21" s="36" t="s">
        <v>595</v>
      </c>
      <c r="C21" s="37" t="s">
        <v>1661</v>
      </c>
      <c r="D21" s="38" t="s">
        <v>3277</v>
      </c>
      <c r="E21" s="39"/>
    </row>
    <row r="22" spans="2:5" ht="15" customHeight="1">
      <c r="B22" s="36" t="s">
        <v>589</v>
      </c>
      <c r="C22" s="37" t="s">
        <v>1751</v>
      </c>
      <c r="D22" s="38" t="s">
        <v>3278</v>
      </c>
      <c r="E22" s="39"/>
    </row>
    <row r="23" spans="2:5" ht="15" customHeight="1">
      <c r="B23" s="36" t="s">
        <v>590</v>
      </c>
      <c r="C23" s="37" t="s">
        <v>898</v>
      </c>
      <c r="D23" s="38" t="s">
        <v>3279</v>
      </c>
      <c r="E23" s="39"/>
    </row>
    <row r="24" spans="2:5" ht="15" customHeight="1">
      <c r="B24" s="36" t="s">
        <v>591</v>
      </c>
      <c r="C24" s="37" t="s">
        <v>899</v>
      </c>
      <c r="D24" s="38" t="s">
        <v>3280</v>
      </c>
      <c r="E24" s="39"/>
    </row>
    <row r="25" spans="2:5" ht="15" customHeight="1">
      <c r="B25" s="36" t="s">
        <v>592</v>
      </c>
      <c r="C25" s="37" t="s">
        <v>900</v>
      </c>
      <c r="D25" s="38" t="s">
        <v>3281</v>
      </c>
      <c r="E25" s="39"/>
    </row>
    <row r="26" spans="2:5" ht="15" customHeight="1">
      <c r="B26" s="36" t="s">
        <v>584</v>
      </c>
      <c r="C26" s="37" t="s">
        <v>892</v>
      </c>
      <c r="D26" s="38" t="s">
        <v>3282</v>
      </c>
      <c r="E26" s="39"/>
    </row>
    <row r="27" spans="2:5" ht="15" customHeight="1">
      <c r="B27" s="36" t="s">
        <v>441</v>
      </c>
      <c r="C27" s="37" t="s">
        <v>891</v>
      </c>
      <c r="D27" s="38" t="s">
        <v>3283</v>
      </c>
      <c r="E27" s="39"/>
    </row>
    <row r="28" spans="2:5" ht="15" customHeight="1">
      <c r="B28" s="36" t="s">
        <v>290</v>
      </c>
      <c r="C28" s="37" t="s">
        <v>902</v>
      </c>
      <c r="D28" s="38" t="s">
        <v>3284</v>
      </c>
      <c r="E28" s="39"/>
    </row>
    <row r="29" spans="2:5" ht="15" customHeight="1">
      <c r="B29" s="36" t="s">
        <v>287</v>
      </c>
      <c r="C29" s="37" t="s">
        <v>903</v>
      </c>
      <c r="D29" s="38" t="s">
        <v>3285</v>
      </c>
      <c r="E29" s="39"/>
    </row>
    <row r="30" spans="2:5" ht="15" customHeight="1">
      <c r="B30" s="36" t="s">
        <v>288</v>
      </c>
      <c r="C30" s="37" t="s">
        <v>1662</v>
      </c>
      <c r="D30" s="38" t="s">
        <v>2833</v>
      </c>
      <c r="E30" s="39"/>
    </row>
    <row r="31" spans="2:5" ht="15" customHeight="1">
      <c r="B31" s="36" t="s">
        <v>593</v>
      </c>
      <c r="C31" s="37" t="s">
        <v>1752</v>
      </c>
      <c r="D31" s="38" t="s">
        <v>3286</v>
      </c>
      <c r="E31" s="39"/>
    </row>
    <row r="32" spans="2:5" ht="15" customHeight="1">
      <c r="B32" s="36" t="s">
        <v>594</v>
      </c>
      <c r="C32" s="37" t="s">
        <v>972</v>
      </c>
      <c r="D32" s="38" t="s">
        <v>3287</v>
      </c>
      <c r="E32" s="39"/>
    </row>
    <row r="33" spans="2:5" ht="15" customHeight="1">
      <c r="B33" s="36" t="s">
        <v>599</v>
      </c>
      <c r="C33" s="37" t="s">
        <v>1663</v>
      </c>
      <c r="D33" s="38" t="s">
        <v>3288</v>
      </c>
      <c r="E33" s="39"/>
    </row>
    <row r="34" spans="2:5" ht="15" customHeight="1">
      <c r="B34" s="36"/>
      <c r="C34" s="37"/>
      <c r="D34" s="38"/>
      <c r="E34" s="39"/>
    </row>
    <row r="35" spans="2:5" ht="15" customHeight="1">
      <c r="B35" s="36" t="s">
        <v>10</v>
      </c>
      <c r="C35" s="37" t="s">
        <v>60</v>
      </c>
      <c r="D35" s="38" t="s">
        <v>60</v>
      </c>
      <c r="E35" s="39"/>
    </row>
    <row r="36" spans="2:5" ht="15" customHeight="1" thickBot="1">
      <c r="B36" s="36" t="s">
        <v>11</v>
      </c>
      <c r="C36" s="37" t="s">
        <v>61</v>
      </c>
      <c r="D36" s="41" t="s">
        <v>61</v>
      </c>
      <c r="E36" s="80"/>
    </row>
    <row r="37" spans="2:5" ht="16.5" customHeight="1" thickBot="1">
      <c r="B37" s="197" t="s">
        <v>12</v>
      </c>
      <c r="C37" s="207"/>
      <c r="D37" s="198"/>
      <c r="E37" s="13" t="s">
        <v>5</v>
      </c>
    </row>
    <row r="38" spans="2:5" ht="15" customHeight="1">
      <c r="B38" s="208" t="s">
        <v>13</v>
      </c>
      <c r="C38" s="209"/>
      <c r="D38" s="210"/>
      <c r="E38" s="35"/>
    </row>
    <row r="39" spans="2:5" ht="15" customHeight="1">
      <c r="B39" s="180" t="s">
        <v>141</v>
      </c>
      <c r="C39" s="181"/>
      <c r="D39" s="182"/>
      <c r="E39" s="39"/>
    </row>
    <row r="40" spans="2:5" ht="15" customHeight="1">
      <c r="B40" s="180" t="s">
        <v>14</v>
      </c>
      <c r="C40" s="181"/>
      <c r="D40" s="182"/>
      <c r="E40" s="42"/>
    </row>
    <row r="41" spans="2:5" ht="15" customHeight="1">
      <c r="B41" s="180" t="s">
        <v>15</v>
      </c>
      <c r="C41" s="181"/>
      <c r="D41" s="182"/>
      <c r="E41" s="42"/>
    </row>
    <row r="42" spans="2:5" ht="15" customHeight="1">
      <c r="B42" s="188" t="s">
        <v>221</v>
      </c>
      <c r="C42" s="189"/>
      <c r="D42" s="190"/>
      <c r="E42" s="42"/>
    </row>
    <row r="43" spans="2:5" ht="15" customHeight="1">
      <c r="B43" s="219" t="s">
        <v>208</v>
      </c>
      <c r="C43" s="220"/>
      <c r="D43" s="221"/>
      <c r="E43" s="43"/>
    </row>
    <row r="44" spans="2:5" ht="15" customHeight="1" thickBot="1">
      <c r="B44" s="213" t="s">
        <v>206</v>
      </c>
      <c r="C44" s="214"/>
      <c r="D44" s="215"/>
      <c r="E44" s="44"/>
    </row>
    <row r="45" spans="2:5" ht="15" customHeight="1" thickBot="1">
      <c r="B45" s="216" t="s">
        <v>207</v>
      </c>
      <c r="C45" s="217"/>
      <c r="D45" s="218"/>
      <c r="E45" s="45">
        <f>(E38+E40+E41+E42+E44)-(E43*E38)</f>
        <v>0</v>
      </c>
    </row>
    <row r="46" spans="2:5" ht="21" customHeight="1" thickBot="1">
      <c r="B46" s="222" t="s">
        <v>209</v>
      </c>
      <c r="C46" s="223"/>
      <c r="D46" s="223"/>
      <c r="E46" s="18" t="s">
        <v>17</v>
      </c>
    </row>
    <row r="47" spans="2:5" s="48" customFormat="1" ht="15" thickBot="1">
      <c r="B47" s="186"/>
      <c r="C47" s="187"/>
      <c r="D47" s="187"/>
      <c r="E47" s="47"/>
    </row>
    <row r="48" spans="2:5" ht="21.6" thickBot="1">
      <c r="B48" s="176" t="s">
        <v>1305</v>
      </c>
      <c r="C48" s="177"/>
      <c r="D48" s="177"/>
      <c r="E48" s="13" t="s">
        <v>1305</v>
      </c>
    </row>
    <row r="49" spans="2:5" ht="15" customHeight="1" thickBot="1">
      <c r="B49" s="178" t="s">
        <v>18</v>
      </c>
      <c r="C49" s="179"/>
      <c r="D49" s="179"/>
      <c r="E49" s="46"/>
    </row>
    <row r="50" spans="2:5">
      <c r="B50" s="212"/>
      <c r="C50" s="212"/>
      <c r="D50" s="212"/>
    </row>
    <row r="51" spans="2:5">
      <c r="B51" s="212"/>
      <c r="C51" s="212"/>
      <c r="D51" s="212"/>
    </row>
  </sheetData>
  <sheetProtection algorithmName="SHA-512" hashValue="UMlm1cWW+cIiiyoR+oFDagBiixpMAmXPqTOJ/8kLiS96BK3+XiKvDjjICgKZkUpkr/v1hCG60aEByP/aOPhi9A==" saltValue="rZyT0FTYrEkmMc0At2OgZg==" spinCount="100000" sheet="1" objects="1" scenarios="1"/>
  <mergeCells count="23">
    <mergeCell ref="C9:D9"/>
    <mergeCell ref="C2:D2"/>
    <mergeCell ref="C3:D3"/>
    <mergeCell ref="E5:E6"/>
    <mergeCell ref="C7:D7"/>
    <mergeCell ref="C8:D8"/>
    <mergeCell ref="C5:D5"/>
    <mergeCell ref="C6:D6"/>
    <mergeCell ref="B43:D43"/>
    <mergeCell ref="B48:D48"/>
    <mergeCell ref="B49:D49"/>
    <mergeCell ref="B37:D37"/>
    <mergeCell ref="B38:D38"/>
    <mergeCell ref="B39:D39"/>
    <mergeCell ref="B40:D40"/>
    <mergeCell ref="B41:D41"/>
    <mergeCell ref="B42:D42"/>
    <mergeCell ref="B46:D46"/>
    <mergeCell ref="B50:D50"/>
    <mergeCell ref="B51:D51"/>
    <mergeCell ref="B44:D44"/>
    <mergeCell ref="B45:D45"/>
    <mergeCell ref="B47:D47"/>
  </mergeCells>
  <hyperlinks>
    <hyperlink ref="B1" location="'1. Index'!A1" display="Go To Index" xr:uid="{CE00E916-B008-44C2-AD48-B4FC46B5AEB4}"/>
    <hyperlink ref="E1" location="'4. Database'!A1" display="Go To Database" xr:uid="{86AAC018-E239-4AEA-8703-180649E29C3D}"/>
  </hyperlinks>
  <pageMargins left="0.7" right="0.7" top="0.75" bottom="0.75" header="0.3" footer="0.3"/>
  <pageSetup scale="68" orientation="landscape" r:id="rId1"/>
  <headerFooter>
    <oddFooter>&amp;R_x000D_&amp;1#&amp;"Calibri"&amp;10&amp;K000000 Confidential</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9B7EE9-572B-41B4-AC34-126BF8FD17EB}">
  <sheetPr codeName="Sheet19">
    <pageSetUpPr fitToPage="1"/>
  </sheetPr>
  <dimension ref="B1:E51"/>
  <sheetViews>
    <sheetView zoomScale="70" zoomScaleNormal="70" workbookViewId="0">
      <selection activeCell="A48" sqref="A48:XFD49"/>
    </sheetView>
  </sheetViews>
  <sheetFormatPr defaultColWidth="9.21875" defaultRowHeight="14.4"/>
  <cols>
    <col min="1" max="1" width="2.77734375" style="20" customWidth="1"/>
    <col min="2" max="4" width="40.5546875" style="20" customWidth="1"/>
    <col min="5" max="5" width="54.21875" style="20" customWidth="1"/>
    <col min="6" max="16384" width="9.21875" style="20"/>
  </cols>
  <sheetData>
    <row r="1" spans="2:5" ht="15" thickBot="1">
      <c r="B1" s="19" t="s">
        <v>152</v>
      </c>
      <c r="C1" s="20">
        <v>13</v>
      </c>
      <c r="E1" s="11" t="s">
        <v>1275</v>
      </c>
    </row>
    <row r="2" spans="2:5">
      <c r="B2" s="21" t="s">
        <v>0</v>
      </c>
      <c r="C2" s="194" t="str">
        <f>VLOOKUP(C3,'1. Index'!$B$7:$C$212,2,0)</f>
        <v>Fabricated metal products, except machinery and equipment</v>
      </c>
      <c r="D2" s="194"/>
    </row>
    <row r="3" spans="2:5" ht="15" thickBot="1">
      <c r="B3" s="22" t="s">
        <v>1</v>
      </c>
      <c r="C3" s="193" t="str">
        <f>LEFT(C5,10)</f>
        <v>15.01.11.1</v>
      </c>
      <c r="D3" s="194"/>
    </row>
    <row r="4" spans="2:5" ht="15" thickBot="1">
      <c r="B4" s="23"/>
    </row>
    <row r="5" spans="2:5" ht="15" customHeight="1">
      <c r="B5" s="24" t="s">
        <v>2</v>
      </c>
      <c r="C5" s="203" t="str" cm="1">
        <f t="array" ref="C5">INDEX('1. Index'!$B$8:$E$212,C1,1)</f>
        <v>15.01.11.1.01.140</v>
      </c>
      <c r="D5" s="204"/>
      <c r="E5" s="195" t="s">
        <v>3</v>
      </c>
    </row>
    <row r="6" spans="2:5" ht="15" customHeight="1" thickBot="1">
      <c r="B6" s="25" t="s">
        <v>4</v>
      </c>
      <c r="C6" s="205" t="str" cm="1">
        <f t="array" ref="C6">INDEX('1. Index'!$B$8:$E$212,C1,2)</f>
        <v>Hacksaw - Unspecified</v>
      </c>
      <c r="D6" s="206"/>
      <c r="E6" s="196"/>
    </row>
    <row r="7" spans="2:5" ht="16.5" customHeight="1" thickBot="1">
      <c r="B7" s="26"/>
      <c r="C7" s="197" t="s">
        <v>24</v>
      </c>
      <c r="D7" s="198"/>
      <c r="E7" s="13" t="s">
        <v>5</v>
      </c>
    </row>
    <row r="8" spans="2:5">
      <c r="B8" s="27" t="s">
        <v>6</v>
      </c>
      <c r="C8" s="199" t="str" cm="1">
        <f t="array" ref="C8">INDEX('1. Index'!$B$8:$E$212,C1,3)</f>
        <v>Unspecified</v>
      </c>
      <c r="D8" s="200"/>
      <c r="E8" s="28"/>
    </row>
    <row r="9" spans="2:5" ht="15" thickBot="1">
      <c r="B9" s="29" t="s">
        <v>7</v>
      </c>
      <c r="C9" s="201" t="str" cm="1">
        <f t="array" ref="C9">INDEX('1. Index'!$B$8:$E$212,C1,4)</f>
        <v>Unspecified</v>
      </c>
      <c r="D9" s="202"/>
      <c r="E9" s="30"/>
    </row>
    <row r="10" spans="2:5" ht="18" customHeight="1" thickBot="1">
      <c r="B10" s="31"/>
      <c r="C10" s="32" t="s">
        <v>8</v>
      </c>
      <c r="D10" s="32" t="s">
        <v>9</v>
      </c>
      <c r="E10" s="13" t="s">
        <v>5</v>
      </c>
    </row>
    <row r="11" spans="2:5" ht="15" customHeight="1">
      <c r="B11" s="33" t="s">
        <v>1341</v>
      </c>
      <c r="C11" s="66" t="s">
        <v>1425</v>
      </c>
      <c r="D11" s="67" t="s">
        <v>2018</v>
      </c>
      <c r="E11" s="35"/>
    </row>
    <row r="12" spans="2:5" ht="15" customHeight="1">
      <c r="B12" s="36" t="s">
        <v>1342</v>
      </c>
      <c r="C12" s="55" t="s">
        <v>676</v>
      </c>
      <c r="D12" s="56" t="s">
        <v>2019</v>
      </c>
      <c r="E12" s="39"/>
    </row>
    <row r="13" spans="2:5" ht="15" customHeight="1">
      <c r="B13" s="36" t="s">
        <v>2020</v>
      </c>
      <c r="C13" s="55" t="s">
        <v>216</v>
      </c>
      <c r="D13" s="38" t="s">
        <v>1882</v>
      </c>
      <c r="E13" s="39"/>
    </row>
    <row r="14" spans="2:5" ht="15" customHeight="1">
      <c r="B14" s="36" t="s">
        <v>1343</v>
      </c>
      <c r="C14" s="55" t="s">
        <v>1426</v>
      </c>
      <c r="D14" s="56" t="s">
        <v>2021</v>
      </c>
      <c r="E14" s="39"/>
    </row>
    <row r="15" spans="2:5" ht="15" customHeight="1">
      <c r="B15" s="36" t="s">
        <v>2022</v>
      </c>
      <c r="C15" s="55" t="s">
        <v>216</v>
      </c>
      <c r="D15" s="56" t="s">
        <v>1882</v>
      </c>
      <c r="E15" s="39"/>
    </row>
    <row r="16" spans="2:5" ht="15" customHeight="1">
      <c r="B16" s="36" t="s">
        <v>2023</v>
      </c>
      <c r="C16" s="55" t="s">
        <v>2015</v>
      </c>
      <c r="D16" s="56" t="s">
        <v>1998</v>
      </c>
      <c r="E16" s="39"/>
    </row>
    <row r="17" spans="2:5" ht="15" customHeight="1">
      <c r="B17" s="36" t="s">
        <v>1344</v>
      </c>
      <c r="C17" s="37" t="s">
        <v>1427</v>
      </c>
      <c r="D17" s="56" t="s">
        <v>1904</v>
      </c>
      <c r="E17" s="39"/>
    </row>
    <row r="18" spans="2:5" ht="15" customHeight="1">
      <c r="B18" s="36" t="s">
        <v>280</v>
      </c>
      <c r="C18" s="37" t="s">
        <v>1416</v>
      </c>
      <c r="D18" s="56" t="s">
        <v>1887</v>
      </c>
      <c r="E18" s="39"/>
    </row>
    <row r="19" spans="2:5" ht="15" customHeight="1">
      <c r="B19" s="36" t="s">
        <v>1345</v>
      </c>
      <c r="C19" s="37" t="s">
        <v>703</v>
      </c>
      <c r="D19" s="56" t="s">
        <v>2024</v>
      </c>
      <c r="E19" s="39"/>
    </row>
    <row r="20" spans="2:5" ht="15" customHeight="1">
      <c r="B20" s="36"/>
      <c r="C20" s="37"/>
      <c r="D20" s="38"/>
      <c r="E20" s="39"/>
    </row>
    <row r="21" spans="2:5" ht="15" customHeight="1">
      <c r="B21" s="36"/>
      <c r="C21" s="37"/>
      <c r="D21" s="38"/>
      <c r="E21" s="39"/>
    </row>
    <row r="22" spans="2:5" ht="15" customHeight="1">
      <c r="B22" s="36"/>
      <c r="C22" s="37"/>
      <c r="D22" s="38"/>
      <c r="E22" s="39"/>
    </row>
    <row r="23" spans="2:5" ht="15" customHeight="1">
      <c r="B23" s="36"/>
      <c r="C23" s="37"/>
      <c r="D23" s="38"/>
      <c r="E23" s="39"/>
    </row>
    <row r="24" spans="2:5" ht="15" customHeight="1">
      <c r="B24" s="36"/>
      <c r="C24" s="37"/>
      <c r="D24" s="38"/>
      <c r="E24" s="39"/>
    </row>
    <row r="25" spans="2:5" ht="15" customHeight="1">
      <c r="B25" s="36"/>
      <c r="C25" s="37"/>
      <c r="D25" s="38"/>
      <c r="E25" s="39"/>
    </row>
    <row r="26" spans="2:5" ht="15" customHeight="1">
      <c r="B26" s="36"/>
      <c r="C26" s="37"/>
      <c r="D26" s="38"/>
      <c r="E26" s="39"/>
    </row>
    <row r="27" spans="2:5" ht="15" customHeight="1">
      <c r="B27" s="36"/>
      <c r="C27" s="37"/>
      <c r="D27" s="38"/>
      <c r="E27" s="39"/>
    </row>
    <row r="28" spans="2:5" ht="15" customHeight="1">
      <c r="B28" s="36"/>
      <c r="C28" s="37"/>
      <c r="D28" s="38"/>
      <c r="E28" s="39"/>
    </row>
    <row r="29" spans="2:5" ht="15" customHeight="1">
      <c r="B29" s="36"/>
      <c r="C29" s="37"/>
      <c r="D29" s="38"/>
      <c r="E29" s="39"/>
    </row>
    <row r="30" spans="2:5" ht="15" customHeight="1">
      <c r="B30" s="36"/>
      <c r="C30" s="37"/>
      <c r="D30" s="38"/>
      <c r="E30" s="39"/>
    </row>
    <row r="31" spans="2:5" ht="15" customHeight="1">
      <c r="B31" s="36"/>
      <c r="C31" s="37"/>
      <c r="D31" s="38"/>
      <c r="E31" s="39"/>
    </row>
    <row r="32" spans="2:5" ht="15" customHeight="1">
      <c r="B32" s="36"/>
      <c r="C32" s="37"/>
      <c r="D32" s="38"/>
      <c r="E32" s="39"/>
    </row>
    <row r="33" spans="2:5" ht="15" customHeight="1">
      <c r="B33" s="36"/>
      <c r="C33" s="37"/>
      <c r="D33" s="38"/>
      <c r="E33" s="39"/>
    </row>
    <row r="34" spans="2:5" ht="15" customHeight="1">
      <c r="B34" s="36" t="s">
        <v>279</v>
      </c>
      <c r="C34" s="37" t="s">
        <v>2025</v>
      </c>
      <c r="D34" s="38" t="s">
        <v>1428</v>
      </c>
      <c r="E34" s="39"/>
    </row>
    <row r="35" spans="2:5" ht="15" customHeight="1">
      <c r="B35" s="36" t="s">
        <v>10</v>
      </c>
      <c r="C35" s="37" t="s">
        <v>60</v>
      </c>
      <c r="D35" s="38" t="s">
        <v>60</v>
      </c>
      <c r="E35" s="39"/>
    </row>
    <row r="36" spans="2:5" ht="15" customHeight="1" thickBot="1">
      <c r="B36" s="36" t="s">
        <v>11</v>
      </c>
      <c r="C36" s="37" t="s">
        <v>61</v>
      </c>
      <c r="D36" s="41" t="s">
        <v>61</v>
      </c>
      <c r="E36" s="80"/>
    </row>
    <row r="37" spans="2:5" ht="16.5" customHeight="1" thickBot="1">
      <c r="B37" s="197" t="s">
        <v>12</v>
      </c>
      <c r="C37" s="207"/>
      <c r="D37" s="198"/>
      <c r="E37" s="13" t="s">
        <v>5</v>
      </c>
    </row>
    <row r="38" spans="2:5" ht="15" customHeight="1">
      <c r="B38" s="208" t="s">
        <v>13</v>
      </c>
      <c r="C38" s="209"/>
      <c r="D38" s="210"/>
      <c r="E38" s="35"/>
    </row>
    <row r="39" spans="2:5" ht="15" customHeight="1">
      <c r="B39" s="180" t="s">
        <v>141</v>
      </c>
      <c r="C39" s="181"/>
      <c r="D39" s="182"/>
      <c r="E39" s="39"/>
    </row>
    <row r="40" spans="2:5" ht="15" customHeight="1">
      <c r="B40" s="180" t="s">
        <v>14</v>
      </c>
      <c r="C40" s="181"/>
      <c r="D40" s="182"/>
      <c r="E40" s="42"/>
    </row>
    <row r="41" spans="2:5" ht="15" customHeight="1">
      <c r="B41" s="180" t="s">
        <v>15</v>
      </c>
      <c r="C41" s="181"/>
      <c r="D41" s="182"/>
      <c r="E41" s="42"/>
    </row>
    <row r="42" spans="2:5" ht="15" customHeight="1">
      <c r="B42" s="188" t="s">
        <v>221</v>
      </c>
      <c r="C42" s="189"/>
      <c r="D42" s="190"/>
      <c r="E42" s="42"/>
    </row>
    <row r="43" spans="2:5" ht="15" customHeight="1">
      <c r="B43" s="219" t="s">
        <v>208</v>
      </c>
      <c r="C43" s="220"/>
      <c r="D43" s="221"/>
      <c r="E43" s="43"/>
    </row>
    <row r="44" spans="2:5" ht="15" customHeight="1" thickBot="1">
      <c r="B44" s="213" t="s">
        <v>206</v>
      </c>
      <c r="C44" s="214"/>
      <c r="D44" s="215"/>
      <c r="E44" s="44"/>
    </row>
    <row r="45" spans="2:5" ht="15" customHeight="1" thickBot="1">
      <c r="B45" s="216" t="s">
        <v>207</v>
      </c>
      <c r="C45" s="217"/>
      <c r="D45" s="218"/>
      <c r="E45" s="45">
        <f>(E38+E40+E41+E42+E44)-(E43*E38)</f>
        <v>0</v>
      </c>
    </row>
    <row r="46" spans="2:5" ht="21" customHeight="1" thickBot="1">
      <c r="B46" s="222" t="s">
        <v>209</v>
      </c>
      <c r="C46" s="223"/>
      <c r="D46" s="223"/>
      <c r="E46" s="18" t="s">
        <v>17</v>
      </c>
    </row>
    <row r="47" spans="2:5" s="48" customFormat="1" ht="15" thickBot="1">
      <c r="B47" s="186" t="s">
        <v>222</v>
      </c>
      <c r="C47" s="187"/>
      <c r="D47" s="187"/>
      <c r="E47" s="47"/>
    </row>
    <row r="48" spans="2:5" ht="21.6" thickBot="1">
      <c r="B48" s="176" t="s">
        <v>1305</v>
      </c>
      <c r="C48" s="177"/>
      <c r="D48" s="177"/>
      <c r="E48" s="13" t="s">
        <v>1305</v>
      </c>
    </row>
    <row r="49" spans="2:5" ht="15" customHeight="1" thickBot="1">
      <c r="B49" s="178" t="s">
        <v>18</v>
      </c>
      <c r="C49" s="179"/>
      <c r="D49" s="179"/>
      <c r="E49" s="46"/>
    </row>
    <row r="50" spans="2:5">
      <c r="B50" s="212"/>
      <c r="C50" s="212"/>
      <c r="D50" s="212"/>
    </row>
    <row r="51" spans="2:5">
      <c r="B51" s="212"/>
      <c r="C51" s="212"/>
      <c r="D51" s="212"/>
    </row>
  </sheetData>
  <sheetProtection algorithmName="SHA-512" hashValue="r/LIJqhxAR5hlOJzahB4QLD5BlsM/ew2PnYlXT33A3e14FNDvm9Q/ZemaCeLuleOI6j5WROVY7Vb5/DpYF/fBw==" saltValue="upziICKduzJx/3S6+L1/6A==" spinCount="100000" sheet="1" objects="1" scenarios="1"/>
  <mergeCells count="23">
    <mergeCell ref="C5:D5"/>
    <mergeCell ref="C6:D6"/>
    <mergeCell ref="C2:D2"/>
    <mergeCell ref="C3:D3"/>
    <mergeCell ref="E5:E6"/>
    <mergeCell ref="C7:D7"/>
    <mergeCell ref="C8:D8"/>
    <mergeCell ref="B37:D37"/>
    <mergeCell ref="B38:D38"/>
    <mergeCell ref="B39:D39"/>
    <mergeCell ref="C9:D9"/>
    <mergeCell ref="B40:D40"/>
    <mergeCell ref="B41:D41"/>
    <mergeCell ref="B42:D42"/>
    <mergeCell ref="B43:D43"/>
    <mergeCell ref="B44:D44"/>
    <mergeCell ref="B49:D49"/>
    <mergeCell ref="B50:D50"/>
    <mergeCell ref="B51:D51"/>
    <mergeCell ref="B45:D45"/>
    <mergeCell ref="B46:D46"/>
    <mergeCell ref="B47:D47"/>
    <mergeCell ref="B48:D48"/>
  </mergeCells>
  <hyperlinks>
    <hyperlink ref="B1" location="'1. Index'!A1" display="Go To Index" xr:uid="{F28045F4-A09C-4BCB-A625-6A9799E8E461}"/>
    <hyperlink ref="E1" location="'4. Database'!A1" display="Go To Database" xr:uid="{2E1C224D-A411-4A91-B093-1106342A71E0}"/>
  </hyperlinks>
  <pageMargins left="0.7" right="0.7" top="0.75" bottom="0.75" header="0.3" footer="0.3"/>
  <pageSetup scale="63" orientation="landscape" r:id="rId1"/>
  <headerFooter>
    <oddFooter>&amp;R_x000D_&amp;1#&amp;"Calibri"&amp;10&amp;K000000 Confidential</oddFooter>
  </headerFooter>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F00-000000000000}">
  <sheetPr codeName="Sheet130">
    <pageSetUpPr fitToPage="1"/>
  </sheetPr>
  <dimension ref="B1:E51"/>
  <sheetViews>
    <sheetView zoomScale="70" zoomScaleNormal="70" zoomScaleSheetLayoutView="94" zoomScalePageLayoutView="70" workbookViewId="0">
      <selection activeCell="A48" sqref="A48:XFD49"/>
    </sheetView>
  </sheetViews>
  <sheetFormatPr defaultColWidth="9.21875" defaultRowHeight="14.4"/>
  <cols>
    <col min="1" max="1" width="2.77734375" style="20" customWidth="1"/>
    <col min="2" max="4" width="40.5546875" style="20" customWidth="1"/>
    <col min="5" max="5" width="54.21875" style="20" customWidth="1"/>
    <col min="6" max="16384" width="9.21875" style="20"/>
  </cols>
  <sheetData>
    <row r="1" spans="2:5" ht="15" thickBot="1">
      <c r="B1" s="19" t="s">
        <v>152</v>
      </c>
      <c r="C1" s="20">
        <v>176</v>
      </c>
      <c r="E1" s="11" t="s">
        <v>1275</v>
      </c>
    </row>
    <row r="2" spans="2:5">
      <c r="B2" s="21" t="s">
        <v>0</v>
      </c>
      <c r="C2" s="194" t="str">
        <f>VLOOKUP(C3,'1. Index'!$B$7:$C$212,2,0)</f>
        <v>Road transport equipment</v>
      </c>
      <c r="D2" s="194"/>
      <c r="E2" s="1"/>
    </row>
    <row r="3" spans="2:5" ht="15" thickBot="1">
      <c r="B3" s="22" t="s">
        <v>1</v>
      </c>
      <c r="C3" s="193" t="str">
        <f>LEFT(C5,10)</f>
        <v>15.01.12.1</v>
      </c>
      <c r="D3" s="194"/>
    </row>
    <row r="4" spans="2:5" ht="15" thickBot="1">
      <c r="B4" s="23"/>
    </row>
    <row r="5" spans="2:5" ht="15" customHeight="1">
      <c r="B5" s="24" t="s">
        <v>2</v>
      </c>
      <c r="C5" s="203" t="str" cm="1">
        <f t="array" ref="C5">INDEX('1. Index'!$B$8:$E$212,C1,1)</f>
        <v>15.01.12.1.01.180</v>
      </c>
      <c r="D5" s="204"/>
      <c r="E5" s="195" t="s">
        <v>3</v>
      </c>
    </row>
    <row r="6" spans="2:5" ht="15" customHeight="1" thickBot="1">
      <c r="B6" s="25" t="s">
        <v>4</v>
      </c>
      <c r="C6" s="205" t="str" cm="1">
        <f t="array" ref="C6">INDEX('1. Index'!$B$8:$E$212,C1,2)</f>
        <v>Lorry chassis cab - Ford (USA) - Transit 350 L3 96 kW</v>
      </c>
      <c r="D6" s="206"/>
      <c r="E6" s="196"/>
    </row>
    <row r="7" spans="2:5" ht="16.5" customHeight="1" thickBot="1">
      <c r="B7" s="26"/>
      <c r="C7" s="197" t="s">
        <v>24</v>
      </c>
      <c r="D7" s="198"/>
      <c r="E7" s="13" t="s">
        <v>5</v>
      </c>
    </row>
    <row r="8" spans="2:5">
      <c r="B8" s="27" t="s">
        <v>6</v>
      </c>
      <c r="C8" s="199" t="str" cm="1">
        <f t="array" ref="C8">INDEX('1. Index'!$B$8:$E$212,C1,3)</f>
        <v>Ford (USA)</v>
      </c>
      <c r="D8" s="200"/>
      <c r="E8" s="28"/>
    </row>
    <row r="9" spans="2:5" ht="15" thickBot="1">
      <c r="B9" s="29" t="s">
        <v>7</v>
      </c>
      <c r="C9" s="201" t="str" cm="1">
        <f t="array" ref="C9">INDEX('1. Index'!$B$8:$E$212,C1,4)</f>
        <v>Transit 350 L3 96 kW</v>
      </c>
      <c r="D9" s="202"/>
      <c r="E9" s="30"/>
    </row>
    <row r="10" spans="2:5" ht="18" customHeight="1" thickBot="1">
      <c r="B10" s="31"/>
      <c r="C10" s="32" t="s">
        <v>8</v>
      </c>
      <c r="D10" s="32" t="s">
        <v>9</v>
      </c>
      <c r="E10" s="13" t="s">
        <v>5</v>
      </c>
    </row>
    <row r="11" spans="2:5" ht="15" customHeight="1">
      <c r="B11" s="57" t="s">
        <v>581</v>
      </c>
      <c r="C11" s="82" t="s">
        <v>216</v>
      </c>
      <c r="D11" s="67" t="s">
        <v>1882</v>
      </c>
      <c r="E11" s="35"/>
    </row>
    <row r="12" spans="2:5" ht="15" customHeight="1">
      <c r="B12" s="36" t="s">
        <v>582</v>
      </c>
      <c r="C12" s="37" t="s">
        <v>3268</v>
      </c>
      <c r="D12" s="38" t="s">
        <v>3269</v>
      </c>
      <c r="E12" s="39"/>
    </row>
    <row r="13" spans="2:5" ht="15" customHeight="1">
      <c r="B13" s="36" t="s">
        <v>470</v>
      </c>
      <c r="C13" s="37" t="s">
        <v>3270</v>
      </c>
      <c r="D13" s="38" t="s">
        <v>3271</v>
      </c>
      <c r="E13" s="39"/>
    </row>
    <row r="14" spans="2:5" ht="15" customHeight="1">
      <c r="B14" s="36" t="s">
        <v>448</v>
      </c>
      <c r="C14" s="37" t="s">
        <v>918</v>
      </c>
      <c r="D14" s="38" t="s">
        <v>3272</v>
      </c>
      <c r="E14" s="39"/>
    </row>
    <row r="15" spans="2:5" ht="15" customHeight="1">
      <c r="B15" s="36" t="s">
        <v>333</v>
      </c>
      <c r="C15" s="37" t="s">
        <v>2305</v>
      </c>
      <c r="D15" s="38" t="s">
        <v>2306</v>
      </c>
      <c r="E15" s="39"/>
    </row>
    <row r="16" spans="2:5" ht="15" customHeight="1">
      <c r="B16" s="36" t="s">
        <v>583</v>
      </c>
      <c r="C16" s="37" t="s">
        <v>889</v>
      </c>
      <c r="D16" s="38" t="s">
        <v>3273</v>
      </c>
      <c r="E16" s="39"/>
    </row>
    <row r="17" spans="2:5" ht="15" customHeight="1">
      <c r="B17" s="36" t="s">
        <v>587</v>
      </c>
      <c r="C17" s="37" t="s">
        <v>897</v>
      </c>
      <c r="D17" s="38" t="s">
        <v>3274</v>
      </c>
      <c r="E17" s="39"/>
    </row>
    <row r="18" spans="2:5" ht="15" customHeight="1">
      <c r="B18" s="36" t="s">
        <v>586</v>
      </c>
      <c r="C18" s="37" t="s">
        <v>895</v>
      </c>
      <c r="D18" s="38" t="s">
        <v>3275</v>
      </c>
      <c r="E18" s="39"/>
    </row>
    <row r="19" spans="2:5" ht="15" customHeight="1">
      <c r="B19" s="36" t="s">
        <v>585</v>
      </c>
      <c r="C19" s="37" t="s">
        <v>893</v>
      </c>
      <c r="D19" s="38" t="s">
        <v>3276</v>
      </c>
      <c r="E19" s="39"/>
    </row>
    <row r="20" spans="2:5" ht="15" customHeight="1">
      <c r="B20" s="36" t="s">
        <v>588</v>
      </c>
      <c r="C20" s="37" t="s">
        <v>2842</v>
      </c>
      <c r="D20" s="38" t="s">
        <v>2843</v>
      </c>
      <c r="E20" s="39"/>
    </row>
    <row r="21" spans="2:5" ht="15" customHeight="1">
      <c r="B21" s="36" t="s">
        <v>595</v>
      </c>
      <c r="C21" s="37" t="s">
        <v>1661</v>
      </c>
      <c r="D21" s="38" t="s">
        <v>3277</v>
      </c>
      <c r="E21" s="39"/>
    </row>
    <row r="22" spans="2:5" ht="15" customHeight="1">
      <c r="B22" s="36" t="s">
        <v>589</v>
      </c>
      <c r="C22" s="37" t="s">
        <v>1751</v>
      </c>
      <c r="D22" s="38" t="s">
        <v>3278</v>
      </c>
      <c r="E22" s="39"/>
    </row>
    <row r="23" spans="2:5" ht="15" customHeight="1">
      <c r="B23" s="36" t="s">
        <v>590</v>
      </c>
      <c r="C23" s="37" t="s">
        <v>898</v>
      </c>
      <c r="D23" s="38" t="s">
        <v>3279</v>
      </c>
      <c r="E23" s="39"/>
    </row>
    <row r="24" spans="2:5" ht="15" customHeight="1">
      <c r="B24" s="36" t="s">
        <v>591</v>
      </c>
      <c r="C24" s="37" t="s">
        <v>899</v>
      </c>
      <c r="D24" s="38" t="s">
        <v>3280</v>
      </c>
      <c r="E24" s="39"/>
    </row>
    <row r="25" spans="2:5" ht="15" customHeight="1">
      <c r="B25" s="36" t="s">
        <v>592</v>
      </c>
      <c r="C25" s="37" t="s">
        <v>900</v>
      </c>
      <c r="D25" s="38" t="s">
        <v>3281</v>
      </c>
      <c r="E25" s="39"/>
    </row>
    <row r="26" spans="2:5" ht="15" customHeight="1">
      <c r="B26" s="36" t="s">
        <v>584</v>
      </c>
      <c r="C26" s="37" t="s">
        <v>892</v>
      </c>
      <c r="D26" s="38" t="s">
        <v>3282</v>
      </c>
      <c r="E26" s="39"/>
    </row>
    <row r="27" spans="2:5" ht="15" customHeight="1">
      <c r="B27" s="36" t="s">
        <v>441</v>
      </c>
      <c r="C27" s="37" t="s">
        <v>891</v>
      </c>
      <c r="D27" s="38" t="s">
        <v>3283</v>
      </c>
      <c r="E27" s="39"/>
    </row>
    <row r="28" spans="2:5" ht="15" customHeight="1">
      <c r="B28" s="36" t="s">
        <v>290</v>
      </c>
      <c r="C28" s="37" t="s">
        <v>902</v>
      </c>
      <c r="D28" s="38" t="s">
        <v>3284</v>
      </c>
      <c r="E28" s="39"/>
    </row>
    <row r="29" spans="2:5" ht="15" customHeight="1">
      <c r="B29" s="36" t="s">
        <v>287</v>
      </c>
      <c r="C29" s="37" t="s">
        <v>903</v>
      </c>
      <c r="D29" s="38" t="s">
        <v>3285</v>
      </c>
      <c r="E29" s="39"/>
    </row>
    <row r="30" spans="2:5" ht="15" customHeight="1">
      <c r="B30" s="36" t="s">
        <v>288</v>
      </c>
      <c r="C30" s="37" t="s">
        <v>1662</v>
      </c>
      <c r="D30" s="38" t="s">
        <v>2833</v>
      </c>
      <c r="E30" s="39"/>
    </row>
    <row r="31" spans="2:5" ht="15" customHeight="1">
      <c r="B31" s="36" t="s">
        <v>593</v>
      </c>
      <c r="C31" s="37" t="s">
        <v>1752</v>
      </c>
      <c r="D31" s="38" t="s">
        <v>3286</v>
      </c>
      <c r="E31" s="39"/>
    </row>
    <row r="32" spans="2:5" ht="15" customHeight="1">
      <c r="B32" s="36" t="s">
        <v>594</v>
      </c>
      <c r="C32" s="37" t="s">
        <v>972</v>
      </c>
      <c r="D32" s="38" t="s">
        <v>3287</v>
      </c>
      <c r="E32" s="39"/>
    </row>
    <row r="33" spans="2:5" ht="15" customHeight="1">
      <c r="B33" s="36" t="s">
        <v>599</v>
      </c>
      <c r="C33" s="37" t="s">
        <v>1663</v>
      </c>
      <c r="D33" s="38" t="s">
        <v>3288</v>
      </c>
      <c r="E33" s="39"/>
    </row>
    <row r="34" spans="2:5" ht="15" customHeight="1">
      <c r="B34" s="36" t="s">
        <v>279</v>
      </c>
      <c r="C34" s="37" t="s">
        <v>110</v>
      </c>
      <c r="D34" s="38" t="s">
        <v>110</v>
      </c>
      <c r="E34" s="39"/>
    </row>
    <row r="35" spans="2:5" ht="15" customHeight="1">
      <c r="B35" s="36" t="s">
        <v>10</v>
      </c>
      <c r="C35" s="37" t="s">
        <v>60</v>
      </c>
      <c r="D35" s="38" t="s">
        <v>60</v>
      </c>
      <c r="E35" s="39"/>
    </row>
    <row r="36" spans="2:5" ht="15" customHeight="1" thickBot="1">
      <c r="B36" s="25" t="s">
        <v>11</v>
      </c>
      <c r="C36" s="83" t="s">
        <v>61</v>
      </c>
      <c r="D36" s="41" t="s">
        <v>61</v>
      </c>
      <c r="E36" s="80"/>
    </row>
    <row r="37" spans="2:5" ht="16.5" customHeight="1" thickBot="1">
      <c r="B37" s="197" t="s">
        <v>12</v>
      </c>
      <c r="C37" s="207"/>
      <c r="D37" s="198"/>
      <c r="E37" s="13" t="s">
        <v>5</v>
      </c>
    </row>
    <row r="38" spans="2:5" ht="15" customHeight="1">
      <c r="B38" s="208" t="s">
        <v>13</v>
      </c>
      <c r="C38" s="209"/>
      <c r="D38" s="210"/>
      <c r="E38" s="35"/>
    </row>
    <row r="39" spans="2:5" ht="15" customHeight="1">
      <c r="B39" s="180" t="s">
        <v>141</v>
      </c>
      <c r="C39" s="181"/>
      <c r="D39" s="182"/>
      <c r="E39" s="39"/>
    </row>
    <row r="40" spans="2:5" ht="15" customHeight="1">
      <c r="B40" s="180" t="s">
        <v>14</v>
      </c>
      <c r="C40" s="181"/>
      <c r="D40" s="182"/>
      <c r="E40" s="42"/>
    </row>
    <row r="41" spans="2:5" ht="15" customHeight="1">
      <c r="B41" s="180" t="s">
        <v>15</v>
      </c>
      <c r="C41" s="181"/>
      <c r="D41" s="182"/>
      <c r="E41" s="42"/>
    </row>
    <row r="42" spans="2:5" ht="15" customHeight="1">
      <c r="B42" s="188" t="s">
        <v>221</v>
      </c>
      <c r="C42" s="189"/>
      <c r="D42" s="190"/>
      <c r="E42" s="42"/>
    </row>
    <row r="43" spans="2:5" ht="15" customHeight="1">
      <c r="B43" s="219" t="s">
        <v>208</v>
      </c>
      <c r="C43" s="220"/>
      <c r="D43" s="221"/>
      <c r="E43" s="43"/>
    </row>
    <row r="44" spans="2:5" ht="15" customHeight="1" thickBot="1">
      <c r="B44" s="213" t="s">
        <v>206</v>
      </c>
      <c r="C44" s="214"/>
      <c r="D44" s="215"/>
      <c r="E44" s="44"/>
    </row>
    <row r="45" spans="2:5" ht="15" customHeight="1" thickBot="1">
      <c r="B45" s="216" t="s">
        <v>207</v>
      </c>
      <c r="C45" s="217"/>
      <c r="D45" s="218"/>
      <c r="E45" s="45">
        <f>(E38+E40+E41+E42+E44)-(E43*E38)</f>
        <v>0</v>
      </c>
    </row>
    <row r="46" spans="2:5" ht="21" customHeight="1" thickBot="1">
      <c r="B46" s="222" t="s">
        <v>209</v>
      </c>
      <c r="C46" s="223"/>
      <c r="D46" s="223"/>
      <c r="E46" s="18" t="s">
        <v>17</v>
      </c>
    </row>
    <row r="47" spans="2:5" s="48" customFormat="1" ht="28.95" customHeight="1" thickBot="1">
      <c r="B47" s="186" t="s">
        <v>3289</v>
      </c>
      <c r="C47" s="187"/>
      <c r="D47" s="187"/>
      <c r="E47" s="47"/>
    </row>
    <row r="48" spans="2:5" ht="21.6" thickBot="1">
      <c r="B48" s="176" t="s">
        <v>1305</v>
      </c>
      <c r="C48" s="177"/>
      <c r="D48" s="177"/>
      <c r="E48" s="13" t="s">
        <v>1305</v>
      </c>
    </row>
    <row r="49" spans="2:5" ht="15" customHeight="1" thickBot="1">
      <c r="B49" s="178" t="s">
        <v>18</v>
      </c>
      <c r="C49" s="179"/>
      <c r="D49" s="179"/>
      <c r="E49" s="46"/>
    </row>
    <row r="50" spans="2:5">
      <c r="B50" s="212"/>
      <c r="C50" s="212"/>
      <c r="D50" s="212"/>
    </row>
    <row r="51" spans="2:5">
      <c r="B51" s="212"/>
      <c r="C51" s="212"/>
      <c r="D51" s="212"/>
    </row>
  </sheetData>
  <sheetProtection algorithmName="SHA-512" hashValue="KADNPLnZ2XC/eLcO7qBAORHHHI2kt3bPHG1tzqDdAvCvl7rREfUziVuvlgYWvYuVyWiZw2O+MKfl9IdbZcB8Cw==" saltValue="K2/cMrzoqiEQps9gjxrWvw==" spinCount="100000" sheet="1" objects="1" scenarios="1"/>
  <mergeCells count="23">
    <mergeCell ref="C9:D9"/>
    <mergeCell ref="C2:D2"/>
    <mergeCell ref="C3:D3"/>
    <mergeCell ref="E5:E6"/>
    <mergeCell ref="C7:D7"/>
    <mergeCell ref="C8:D8"/>
    <mergeCell ref="C5:D5"/>
    <mergeCell ref="C6:D6"/>
    <mergeCell ref="B43:D43"/>
    <mergeCell ref="B48:D48"/>
    <mergeCell ref="B49:D49"/>
    <mergeCell ref="B37:D37"/>
    <mergeCell ref="B38:D38"/>
    <mergeCell ref="B39:D39"/>
    <mergeCell ref="B40:D40"/>
    <mergeCell ref="B41:D41"/>
    <mergeCell ref="B42:D42"/>
    <mergeCell ref="B46:D46"/>
    <mergeCell ref="B50:D50"/>
    <mergeCell ref="B51:D51"/>
    <mergeCell ref="B44:D44"/>
    <mergeCell ref="B45:D45"/>
    <mergeCell ref="B47:D47"/>
  </mergeCells>
  <hyperlinks>
    <hyperlink ref="B1" location="'1. Index'!A1" display="Go To Index" xr:uid="{FF1AC89C-CDE4-4CB8-BFE7-5ED1B454E5C1}"/>
    <hyperlink ref="E1" location="'4. Database'!A1" display="Go To Database" xr:uid="{4196140B-5223-46F9-8A9B-DBAC063014EC}"/>
  </hyperlinks>
  <pageMargins left="0.7" right="0.7" top="0.75" bottom="0.75" header="0.3" footer="0.3"/>
  <pageSetup scale="66" orientation="landscape" r:id="rId1"/>
  <headerFooter>
    <oddFooter>&amp;R_x000D_&amp;1#&amp;"Calibri"&amp;10&amp;K000000 Confidential</oddFooter>
  </headerFooter>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000-000000000000}">
  <sheetPr codeName="Sheet192">
    <pageSetUpPr fitToPage="1"/>
  </sheetPr>
  <dimension ref="B1:E51"/>
  <sheetViews>
    <sheetView topLeftCell="A29" zoomScale="70" zoomScaleNormal="70" zoomScaleSheetLayoutView="94" zoomScalePageLayoutView="70" workbookViewId="0">
      <selection activeCell="A48" sqref="A48:XFD49"/>
    </sheetView>
  </sheetViews>
  <sheetFormatPr defaultColWidth="9.21875" defaultRowHeight="14.4"/>
  <cols>
    <col min="1" max="1" width="2.77734375" style="20" customWidth="1"/>
    <col min="2" max="4" width="40.5546875" style="20" customWidth="1"/>
    <col min="5" max="5" width="54.21875" style="20" customWidth="1"/>
    <col min="6" max="16384" width="9.21875" style="20"/>
  </cols>
  <sheetData>
    <row r="1" spans="2:5" ht="15" thickBot="1">
      <c r="B1" s="19" t="s">
        <v>152</v>
      </c>
      <c r="C1" s="20">
        <v>177</v>
      </c>
      <c r="E1" s="11" t="s">
        <v>1275</v>
      </c>
    </row>
    <row r="2" spans="2:5">
      <c r="B2" s="21" t="s">
        <v>0</v>
      </c>
      <c r="C2" s="194" t="str">
        <f>VLOOKUP(C3,'1. Index'!$B$7:$C$212,2,0)</f>
        <v>Road transport equipment</v>
      </c>
      <c r="D2" s="194"/>
    </row>
    <row r="3" spans="2:5" ht="15" thickBot="1">
      <c r="B3" s="22" t="s">
        <v>1</v>
      </c>
      <c r="C3" s="193" t="str">
        <f>LEFT(C5,10)</f>
        <v>15.01.12.1</v>
      </c>
      <c r="D3" s="194"/>
    </row>
    <row r="4" spans="2:5" ht="15" thickBot="1">
      <c r="B4" s="23"/>
    </row>
    <row r="5" spans="2:5" ht="15" customHeight="1">
      <c r="B5" s="24" t="s">
        <v>2</v>
      </c>
      <c r="C5" s="203" t="str" cm="1">
        <f t="array" ref="C5">INDEX('1. Index'!$B$8:$E$212,C1,1)</f>
        <v>15.01.12.1.01.190</v>
      </c>
      <c r="D5" s="204"/>
      <c r="E5" s="195" t="s">
        <v>3</v>
      </c>
    </row>
    <row r="6" spans="2:5" ht="15" customHeight="1" thickBot="1">
      <c r="B6" s="25" t="s">
        <v>4</v>
      </c>
      <c r="C6" s="205" t="str" cm="1">
        <f t="array" ref="C6">INDEX('1. Index'!$B$8:$E$212,C1,2)</f>
        <v>Tractor unit - Unspecified</v>
      </c>
      <c r="D6" s="206"/>
      <c r="E6" s="196"/>
    </row>
    <row r="7" spans="2:5" ht="16.5" customHeight="1" thickBot="1">
      <c r="B7" s="26"/>
      <c r="C7" s="197" t="s">
        <v>24</v>
      </c>
      <c r="D7" s="198"/>
      <c r="E7" s="13" t="s">
        <v>5</v>
      </c>
    </row>
    <row r="8" spans="2:5">
      <c r="B8" s="27" t="s">
        <v>6</v>
      </c>
      <c r="C8" s="199" t="str" cm="1">
        <f t="array" ref="C8">INDEX('1. Index'!$B$8:$E$212,C1,3)</f>
        <v>Unspecified</v>
      </c>
      <c r="D8" s="200"/>
      <c r="E8" s="28"/>
    </row>
    <row r="9" spans="2:5" ht="15" thickBot="1">
      <c r="B9" s="29" t="s">
        <v>7</v>
      </c>
      <c r="C9" s="201" t="str" cm="1">
        <f t="array" ref="C9">INDEX('1. Index'!$B$8:$E$212,C1,4)</f>
        <v>Unspecified</v>
      </c>
      <c r="D9" s="202"/>
      <c r="E9" s="30"/>
    </row>
    <row r="10" spans="2:5" ht="18" customHeight="1" thickBot="1">
      <c r="B10" s="31"/>
      <c r="C10" s="32" t="s">
        <v>8</v>
      </c>
      <c r="D10" s="32" t="s">
        <v>9</v>
      </c>
      <c r="E10" s="13" t="s">
        <v>5</v>
      </c>
    </row>
    <row r="11" spans="2:5" ht="15" customHeight="1">
      <c r="B11" s="33" t="s">
        <v>581</v>
      </c>
      <c r="C11" s="66" t="s">
        <v>216</v>
      </c>
      <c r="D11" s="67" t="s">
        <v>1882</v>
      </c>
      <c r="E11" s="35"/>
    </row>
    <row r="12" spans="2:5" ht="15" customHeight="1">
      <c r="B12" s="36" t="s">
        <v>582</v>
      </c>
      <c r="C12" s="37" t="s">
        <v>904</v>
      </c>
      <c r="D12" s="38" t="s">
        <v>3290</v>
      </c>
      <c r="E12" s="39"/>
    </row>
    <row r="13" spans="2:5" ht="15" customHeight="1">
      <c r="B13" s="36" t="s">
        <v>470</v>
      </c>
      <c r="C13" s="37" t="s">
        <v>1753</v>
      </c>
      <c r="D13" s="38" t="s">
        <v>3291</v>
      </c>
      <c r="E13" s="39"/>
    </row>
    <row r="14" spans="2:5" ht="15" customHeight="1">
      <c r="B14" s="36" t="s">
        <v>448</v>
      </c>
      <c r="C14" s="37" t="s">
        <v>3292</v>
      </c>
      <c r="D14" s="38" t="s">
        <v>3293</v>
      </c>
      <c r="E14" s="39"/>
    </row>
    <row r="15" spans="2:5" ht="15" customHeight="1">
      <c r="B15" s="36" t="s">
        <v>333</v>
      </c>
      <c r="C15" s="37" t="s">
        <v>2305</v>
      </c>
      <c r="D15" s="38" t="s">
        <v>2306</v>
      </c>
      <c r="E15" s="39"/>
    </row>
    <row r="16" spans="2:5" ht="15" customHeight="1">
      <c r="B16" s="36" t="s">
        <v>583</v>
      </c>
      <c r="C16" s="37" t="s">
        <v>889</v>
      </c>
      <c r="D16" s="38" t="s">
        <v>3273</v>
      </c>
      <c r="E16" s="39"/>
    </row>
    <row r="17" spans="2:5" ht="15" customHeight="1">
      <c r="B17" s="36" t="s">
        <v>587</v>
      </c>
      <c r="C17" s="37" t="s">
        <v>906</v>
      </c>
      <c r="D17" s="38" t="s">
        <v>3294</v>
      </c>
      <c r="E17" s="39"/>
    </row>
    <row r="18" spans="2:5" ht="15" customHeight="1">
      <c r="B18" s="36" t="s">
        <v>586</v>
      </c>
      <c r="C18" s="37" t="s">
        <v>895</v>
      </c>
      <c r="D18" s="38" t="s">
        <v>3275</v>
      </c>
      <c r="E18" s="39"/>
    </row>
    <row r="19" spans="2:5" ht="15" customHeight="1">
      <c r="B19" s="36" t="s">
        <v>585</v>
      </c>
      <c r="C19" s="37" t="s">
        <v>893</v>
      </c>
      <c r="D19" s="38" t="s">
        <v>3276</v>
      </c>
      <c r="E19" s="39"/>
    </row>
    <row r="20" spans="2:5" ht="15" customHeight="1">
      <c r="B20" s="36" t="s">
        <v>588</v>
      </c>
      <c r="C20" s="37" t="s">
        <v>2842</v>
      </c>
      <c r="D20" s="38" t="s">
        <v>2843</v>
      </c>
      <c r="E20" s="39"/>
    </row>
    <row r="21" spans="2:5" ht="15" customHeight="1">
      <c r="B21" s="36" t="s">
        <v>595</v>
      </c>
      <c r="C21" s="37" t="s">
        <v>3295</v>
      </c>
      <c r="D21" s="38" t="s">
        <v>3296</v>
      </c>
      <c r="E21" s="39"/>
    </row>
    <row r="22" spans="2:5" ht="15" customHeight="1">
      <c r="B22" s="36" t="s">
        <v>589</v>
      </c>
      <c r="C22" s="37" t="s">
        <v>1664</v>
      </c>
      <c r="D22" s="38" t="s">
        <v>3297</v>
      </c>
      <c r="E22" s="39"/>
    </row>
    <row r="23" spans="2:5" ht="15" customHeight="1">
      <c r="B23" s="36" t="s">
        <v>590</v>
      </c>
      <c r="C23" s="37" t="s">
        <v>908</v>
      </c>
      <c r="D23" s="38" t="s">
        <v>3298</v>
      </c>
      <c r="E23" s="39"/>
    </row>
    <row r="24" spans="2:5" ht="15" customHeight="1">
      <c r="B24" s="36" t="s">
        <v>591</v>
      </c>
      <c r="C24" s="37" t="s">
        <v>909</v>
      </c>
      <c r="D24" s="38" t="s">
        <v>3299</v>
      </c>
      <c r="E24" s="39"/>
    </row>
    <row r="25" spans="2:5" ht="15" customHeight="1">
      <c r="B25" s="36" t="s">
        <v>592</v>
      </c>
      <c r="C25" s="37" t="s">
        <v>910</v>
      </c>
      <c r="D25" s="38" t="s">
        <v>3300</v>
      </c>
      <c r="E25" s="39"/>
    </row>
    <row r="26" spans="2:5" ht="15" customHeight="1">
      <c r="B26" s="36" t="s">
        <v>584</v>
      </c>
      <c r="C26" s="37" t="s">
        <v>905</v>
      </c>
      <c r="D26" s="38" t="s">
        <v>3301</v>
      </c>
      <c r="E26" s="39"/>
    </row>
    <row r="27" spans="2:5" ht="15" customHeight="1">
      <c r="B27" s="36" t="s">
        <v>441</v>
      </c>
      <c r="C27" s="37" t="s">
        <v>769</v>
      </c>
      <c r="D27" s="38" t="s">
        <v>3302</v>
      </c>
      <c r="E27" s="39"/>
    </row>
    <row r="28" spans="2:5" ht="15" customHeight="1">
      <c r="B28" s="36" t="s">
        <v>290</v>
      </c>
      <c r="C28" s="37" t="s">
        <v>911</v>
      </c>
      <c r="D28" s="38" t="s">
        <v>3303</v>
      </c>
      <c r="E28" s="39"/>
    </row>
    <row r="29" spans="2:5" ht="15" customHeight="1">
      <c r="B29" s="36" t="s">
        <v>287</v>
      </c>
      <c r="C29" s="37" t="s">
        <v>912</v>
      </c>
      <c r="D29" s="38" t="s">
        <v>3304</v>
      </c>
      <c r="E29" s="39"/>
    </row>
    <row r="30" spans="2:5" ht="15" customHeight="1">
      <c r="B30" s="36" t="s">
        <v>288</v>
      </c>
      <c r="C30" s="37" t="s">
        <v>913</v>
      </c>
      <c r="D30" s="38" t="s">
        <v>3305</v>
      </c>
      <c r="E30" s="39"/>
    </row>
    <row r="31" spans="2:5" ht="15" customHeight="1">
      <c r="B31" s="36" t="s">
        <v>593</v>
      </c>
      <c r="C31" s="37" t="s">
        <v>913</v>
      </c>
      <c r="D31" s="38" t="s">
        <v>3305</v>
      </c>
      <c r="E31" s="39"/>
    </row>
    <row r="32" spans="2:5" ht="15" customHeight="1">
      <c r="B32" s="36" t="s">
        <v>594</v>
      </c>
      <c r="C32" s="37" t="s">
        <v>1665</v>
      </c>
      <c r="D32" s="38" t="s">
        <v>3306</v>
      </c>
      <c r="E32" s="39"/>
    </row>
    <row r="33" spans="2:5" ht="15" customHeight="1">
      <c r="B33" s="36" t="s">
        <v>599</v>
      </c>
      <c r="C33" s="37" t="s">
        <v>1666</v>
      </c>
      <c r="D33" s="38" t="s">
        <v>3307</v>
      </c>
      <c r="E33" s="39"/>
    </row>
    <row r="34" spans="2:5" ht="15" customHeight="1">
      <c r="B34" s="36"/>
      <c r="C34" s="37"/>
      <c r="D34" s="38"/>
      <c r="E34" s="39"/>
    </row>
    <row r="35" spans="2:5" ht="15" customHeight="1">
      <c r="B35" s="36" t="s">
        <v>10</v>
      </c>
      <c r="C35" s="37" t="s">
        <v>60</v>
      </c>
      <c r="D35" s="38" t="s">
        <v>60</v>
      </c>
      <c r="E35" s="39"/>
    </row>
    <row r="36" spans="2:5" ht="15" customHeight="1" thickBot="1">
      <c r="B36" s="36" t="s">
        <v>11</v>
      </c>
      <c r="C36" s="37" t="s">
        <v>61</v>
      </c>
      <c r="D36" s="41" t="s">
        <v>61</v>
      </c>
      <c r="E36" s="80"/>
    </row>
    <row r="37" spans="2:5" ht="16.5" customHeight="1" thickBot="1">
      <c r="B37" s="197" t="s">
        <v>12</v>
      </c>
      <c r="C37" s="207"/>
      <c r="D37" s="198"/>
      <c r="E37" s="13" t="s">
        <v>5</v>
      </c>
    </row>
    <row r="38" spans="2:5" ht="15" customHeight="1">
      <c r="B38" s="208" t="s">
        <v>13</v>
      </c>
      <c r="C38" s="209"/>
      <c r="D38" s="210"/>
      <c r="E38" s="35"/>
    </row>
    <row r="39" spans="2:5" ht="15" customHeight="1">
      <c r="B39" s="180" t="s">
        <v>141</v>
      </c>
      <c r="C39" s="181"/>
      <c r="D39" s="182"/>
      <c r="E39" s="39"/>
    </row>
    <row r="40" spans="2:5" ht="15" customHeight="1">
      <c r="B40" s="180" t="s">
        <v>14</v>
      </c>
      <c r="C40" s="181"/>
      <c r="D40" s="182"/>
      <c r="E40" s="42"/>
    </row>
    <row r="41" spans="2:5" ht="15" customHeight="1">
      <c r="B41" s="180" t="s">
        <v>15</v>
      </c>
      <c r="C41" s="181"/>
      <c r="D41" s="182"/>
      <c r="E41" s="42"/>
    </row>
    <row r="42" spans="2:5" ht="15" customHeight="1">
      <c r="B42" s="188" t="s">
        <v>221</v>
      </c>
      <c r="C42" s="189"/>
      <c r="D42" s="190"/>
      <c r="E42" s="42"/>
    </row>
    <row r="43" spans="2:5" ht="15" customHeight="1">
      <c r="B43" s="219" t="s">
        <v>208</v>
      </c>
      <c r="C43" s="220"/>
      <c r="D43" s="221"/>
      <c r="E43" s="43"/>
    </row>
    <row r="44" spans="2:5" ht="15" customHeight="1" thickBot="1">
      <c r="B44" s="213" t="s">
        <v>206</v>
      </c>
      <c r="C44" s="214"/>
      <c r="D44" s="215"/>
      <c r="E44" s="44"/>
    </row>
    <row r="45" spans="2:5" ht="15" customHeight="1" thickBot="1">
      <c r="B45" s="216" t="s">
        <v>207</v>
      </c>
      <c r="C45" s="217"/>
      <c r="D45" s="218"/>
      <c r="E45" s="45">
        <f>(E38+E40+E41+E42+E44)-(E43*E38)</f>
        <v>0</v>
      </c>
    </row>
    <row r="46" spans="2:5" ht="21" customHeight="1" thickBot="1">
      <c r="B46" s="222" t="s">
        <v>209</v>
      </c>
      <c r="C46" s="223"/>
      <c r="D46" s="223"/>
      <c r="E46" s="18" t="s">
        <v>17</v>
      </c>
    </row>
    <row r="47" spans="2:5" s="48" customFormat="1" ht="15" thickBot="1">
      <c r="B47" s="186"/>
      <c r="C47" s="187"/>
      <c r="D47" s="187"/>
      <c r="E47" s="47"/>
    </row>
    <row r="48" spans="2:5" ht="21.6" thickBot="1">
      <c r="B48" s="176" t="s">
        <v>1305</v>
      </c>
      <c r="C48" s="177"/>
      <c r="D48" s="177"/>
      <c r="E48" s="13" t="s">
        <v>1305</v>
      </c>
    </row>
    <row r="49" spans="2:5" ht="15" customHeight="1" thickBot="1">
      <c r="B49" s="178" t="s">
        <v>18</v>
      </c>
      <c r="C49" s="179"/>
      <c r="D49" s="179"/>
      <c r="E49" s="46"/>
    </row>
    <row r="50" spans="2:5">
      <c r="B50" s="212"/>
      <c r="C50" s="212"/>
      <c r="D50" s="212"/>
    </row>
    <row r="51" spans="2:5">
      <c r="B51" s="212"/>
      <c r="C51" s="212"/>
      <c r="D51" s="212"/>
    </row>
  </sheetData>
  <sheetProtection algorithmName="SHA-512" hashValue="IQaD2cG2kljbxf7DPfAaXAiNk8vkcH9Th69jiy+tR5VdPCfLR/lsBUAM3HEvwEk2XiMYxrADfin2g0f9WsehHA==" saltValue="J/50l8V1QewEo1HOWl0dfw==" spinCount="100000" sheet="1" objects="1" scenarios="1"/>
  <mergeCells count="23">
    <mergeCell ref="B41:D41"/>
    <mergeCell ref="C9:D9"/>
    <mergeCell ref="B37:D37"/>
    <mergeCell ref="B38:D38"/>
    <mergeCell ref="B39:D39"/>
    <mergeCell ref="B40:D40"/>
    <mergeCell ref="C2:D2"/>
    <mergeCell ref="C3:D3"/>
    <mergeCell ref="E5:E6"/>
    <mergeCell ref="C7:D7"/>
    <mergeCell ref="C8:D8"/>
    <mergeCell ref="C5:D5"/>
    <mergeCell ref="C6:D6"/>
    <mergeCell ref="B43:D43"/>
    <mergeCell ref="B46:D46"/>
    <mergeCell ref="B48:D48"/>
    <mergeCell ref="B49:D49"/>
    <mergeCell ref="B42:D42"/>
    <mergeCell ref="B50:D50"/>
    <mergeCell ref="B51:D51"/>
    <mergeCell ref="B44:D44"/>
    <mergeCell ref="B45:D45"/>
    <mergeCell ref="B47:D47"/>
  </mergeCells>
  <hyperlinks>
    <hyperlink ref="B1" location="'1. Index'!A1" display="Go To Index" xr:uid="{F176788B-2610-4C6C-9805-65BF6A24C018}"/>
    <hyperlink ref="E1" location="'4. Database'!A1" display="Go To Database" xr:uid="{085C1206-EB81-4410-8C1D-BAC20092E1DF}"/>
  </hyperlinks>
  <pageMargins left="0.7" right="0.7" top="0.75" bottom="0.75" header="0.3" footer="0.3"/>
  <pageSetup scale="67" orientation="landscape" r:id="rId1"/>
  <headerFooter>
    <oddFooter>&amp;R_x000D_&amp;1#&amp;"Calibri"&amp;10&amp;K000000 Confidential</oddFooter>
  </headerFooter>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100-000000000000}">
  <sheetPr codeName="Sheet131">
    <pageSetUpPr fitToPage="1"/>
  </sheetPr>
  <dimension ref="B1:E51"/>
  <sheetViews>
    <sheetView zoomScale="70" zoomScaleNormal="70" zoomScaleSheetLayoutView="94" zoomScalePageLayoutView="70" workbookViewId="0">
      <selection activeCell="A48" sqref="A48:XFD49"/>
    </sheetView>
  </sheetViews>
  <sheetFormatPr defaultColWidth="9.21875" defaultRowHeight="14.4"/>
  <cols>
    <col min="1" max="1" width="2.77734375" style="20" customWidth="1"/>
    <col min="2" max="4" width="40.5546875" style="20" customWidth="1"/>
    <col min="5" max="5" width="54.21875" style="20" customWidth="1"/>
    <col min="6" max="16384" width="9.21875" style="20"/>
  </cols>
  <sheetData>
    <row r="1" spans="2:5" ht="15" thickBot="1">
      <c r="B1" s="19" t="s">
        <v>152</v>
      </c>
      <c r="C1" s="20">
        <v>178</v>
      </c>
      <c r="E1" s="11" t="s">
        <v>1275</v>
      </c>
    </row>
    <row r="2" spans="2:5">
      <c r="B2" s="21" t="s">
        <v>0</v>
      </c>
      <c r="C2" s="194" t="str">
        <f>VLOOKUP(C3,'1. Index'!$B$7:$C$212,2,0)</f>
        <v>Road transport equipment</v>
      </c>
      <c r="D2" s="194"/>
    </row>
    <row r="3" spans="2:5" ht="15" thickBot="1">
      <c r="B3" s="22" t="s">
        <v>1</v>
      </c>
      <c r="C3" s="193" t="str">
        <f>LEFT(C5,10)</f>
        <v>15.01.12.1</v>
      </c>
      <c r="D3" s="194"/>
    </row>
    <row r="4" spans="2:5" ht="15" thickBot="1">
      <c r="B4" s="23"/>
    </row>
    <row r="5" spans="2:5" ht="15" customHeight="1">
      <c r="B5" s="24" t="s">
        <v>2</v>
      </c>
      <c r="C5" s="203" t="str" cm="1">
        <f t="array" ref="C5">INDEX('1. Index'!$B$8:$E$212,C1,1)</f>
        <v>15.01.12.1.01.200</v>
      </c>
      <c r="D5" s="204"/>
      <c r="E5" s="195" t="s">
        <v>3</v>
      </c>
    </row>
    <row r="6" spans="2:5" ht="15" customHeight="1" thickBot="1">
      <c r="B6" s="25" t="s">
        <v>4</v>
      </c>
      <c r="C6" s="205" t="str" cm="1">
        <f t="array" ref="C6">INDEX('1. Index'!$B$8:$E$212,C1,2)</f>
        <v>Tractor unit - Mercedes Benz (Germany) - Actros 1835 LS 4x2 (OM 936)</v>
      </c>
      <c r="D6" s="206"/>
      <c r="E6" s="196"/>
    </row>
    <row r="7" spans="2:5" ht="16.5" customHeight="1" thickBot="1">
      <c r="B7" s="26"/>
      <c r="C7" s="197" t="s">
        <v>24</v>
      </c>
      <c r="D7" s="198"/>
      <c r="E7" s="13" t="s">
        <v>5</v>
      </c>
    </row>
    <row r="8" spans="2:5">
      <c r="B8" s="27" t="s">
        <v>6</v>
      </c>
      <c r="C8" s="199" t="str" cm="1">
        <f t="array" ref="C8">INDEX('1. Index'!$B$8:$E$212,C1,3)</f>
        <v>Mercedes Benz (Germany)</v>
      </c>
      <c r="D8" s="200"/>
      <c r="E8" s="28"/>
    </row>
    <row r="9" spans="2:5" ht="15" thickBot="1">
      <c r="B9" s="29" t="s">
        <v>7</v>
      </c>
      <c r="C9" s="201" t="str" cm="1">
        <f t="array" ref="C9">INDEX('1. Index'!$B$8:$E$212,C1,4)</f>
        <v>Actros 1835 LS 4x2 (OM 936)</v>
      </c>
      <c r="D9" s="202"/>
      <c r="E9" s="30"/>
    </row>
    <row r="10" spans="2:5" ht="18" customHeight="1" thickBot="1">
      <c r="B10" s="31"/>
      <c r="C10" s="32" t="s">
        <v>8</v>
      </c>
      <c r="D10" s="32" t="s">
        <v>9</v>
      </c>
      <c r="E10" s="13" t="s">
        <v>5</v>
      </c>
    </row>
    <row r="11" spans="2:5" ht="15" customHeight="1">
      <c r="B11" s="33" t="s">
        <v>581</v>
      </c>
      <c r="C11" s="66" t="s">
        <v>216</v>
      </c>
      <c r="D11" s="67" t="s">
        <v>1882</v>
      </c>
      <c r="E11" s="35"/>
    </row>
    <row r="12" spans="2:5" ht="15" customHeight="1">
      <c r="B12" s="36" t="s">
        <v>582</v>
      </c>
      <c r="C12" s="37" t="s">
        <v>904</v>
      </c>
      <c r="D12" s="38" t="s">
        <v>3290</v>
      </c>
      <c r="E12" s="39"/>
    </row>
    <row r="13" spans="2:5" ht="15" customHeight="1">
      <c r="B13" s="36" t="s">
        <v>470</v>
      </c>
      <c r="C13" s="37" t="s">
        <v>1753</v>
      </c>
      <c r="D13" s="38" t="s">
        <v>3291</v>
      </c>
      <c r="E13" s="39"/>
    </row>
    <row r="14" spans="2:5" ht="15" customHeight="1">
      <c r="B14" s="36" t="s">
        <v>448</v>
      </c>
      <c r="C14" s="37" t="s">
        <v>3292</v>
      </c>
      <c r="D14" s="38" t="s">
        <v>3293</v>
      </c>
      <c r="E14" s="39"/>
    </row>
    <row r="15" spans="2:5" ht="15" customHeight="1">
      <c r="B15" s="36" t="s">
        <v>333</v>
      </c>
      <c r="C15" s="37" t="s">
        <v>2305</v>
      </c>
      <c r="D15" s="38" t="s">
        <v>2306</v>
      </c>
      <c r="E15" s="39"/>
    </row>
    <row r="16" spans="2:5" ht="15" customHeight="1">
      <c r="B16" s="36" t="s">
        <v>583</v>
      </c>
      <c r="C16" s="37" t="s">
        <v>889</v>
      </c>
      <c r="D16" s="38" t="s">
        <v>3273</v>
      </c>
      <c r="E16" s="39"/>
    </row>
    <row r="17" spans="2:5" ht="15" customHeight="1">
      <c r="B17" s="36" t="s">
        <v>587</v>
      </c>
      <c r="C17" s="37" t="s">
        <v>906</v>
      </c>
      <c r="D17" s="38" t="s">
        <v>3294</v>
      </c>
      <c r="E17" s="39"/>
    </row>
    <row r="18" spans="2:5" ht="15" customHeight="1">
      <c r="B18" s="36" t="s">
        <v>586</v>
      </c>
      <c r="C18" s="37" t="s">
        <v>895</v>
      </c>
      <c r="D18" s="38" t="s">
        <v>3275</v>
      </c>
      <c r="E18" s="39"/>
    </row>
    <row r="19" spans="2:5" ht="15" customHeight="1">
      <c r="B19" s="36" t="s">
        <v>585</v>
      </c>
      <c r="C19" s="37" t="s">
        <v>893</v>
      </c>
      <c r="D19" s="38" t="s">
        <v>3276</v>
      </c>
      <c r="E19" s="39"/>
    </row>
    <row r="20" spans="2:5" ht="15" customHeight="1">
      <c r="B20" s="36" t="s">
        <v>588</v>
      </c>
      <c r="C20" s="37" t="s">
        <v>2842</v>
      </c>
      <c r="D20" s="38" t="s">
        <v>2843</v>
      </c>
      <c r="E20" s="39"/>
    </row>
    <row r="21" spans="2:5" ht="15" customHeight="1">
      <c r="B21" s="36" t="s">
        <v>595</v>
      </c>
      <c r="C21" s="37" t="s">
        <v>3295</v>
      </c>
      <c r="D21" s="38" t="s">
        <v>3296</v>
      </c>
      <c r="E21" s="39"/>
    </row>
    <row r="22" spans="2:5" ht="15" customHeight="1">
      <c r="B22" s="36" t="s">
        <v>589</v>
      </c>
      <c r="C22" s="37" t="s">
        <v>1664</v>
      </c>
      <c r="D22" s="38" t="s">
        <v>3297</v>
      </c>
      <c r="E22" s="39"/>
    </row>
    <row r="23" spans="2:5" ht="15" customHeight="1">
      <c r="B23" s="36" t="s">
        <v>590</v>
      </c>
      <c r="C23" s="37" t="s">
        <v>908</v>
      </c>
      <c r="D23" s="38" t="s">
        <v>3298</v>
      </c>
      <c r="E23" s="39"/>
    </row>
    <row r="24" spans="2:5" ht="15" customHeight="1">
      <c r="B24" s="36" t="s">
        <v>591</v>
      </c>
      <c r="C24" s="37" t="s">
        <v>909</v>
      </c>
      <c r="D24" s="38" t="s">
        <v>3299</v>
      </c>
      <c r="E24" s="39"/>
    </row>
    <row r="25" spans="2:5" ht="15" customHeight="1">
      <c r="B25" s="36" t="s">
        <v>592</v>
      </c>
      <c r="C25" s="37" t="s">
        <v>910</v>
      </c>
      <c r="D25" s="38" t="s">
        <v>3300</v>
      </c>
      <c r="E25" s="39"/>
    </row>
    <row r="26" spans="2:5" ht="15" customHeight="1">
      <c r="B26" s="36" t="s">
        <v>584</v>
      </c>
      <c r="C26" s="37" t="s">
        <v>905</v>
      </c>
      <c r="D26" s="38" t="s">
        <v>3301</v>
      </c>
      <c r="E26" s="39"/>
    </row>
    <row r="27" spans="2:5" ht="15" customHeight="1">
      <c r="B27" s="36" t="s">
        <v>441</v>
      </c>
      <c r="C27" s="37" t="s">
        <v>769</v>
      </c>
      <c r="D27" s="38" t="s">
        <v>3302</v>
      </c>
      <c r="E27" s="39"/>
    </row>
    <row r="28" spans="2:5" ht="15" customHeight="1">
      <c r="B28" s="36" t="s">
        <v>290</v>
      </c>
      <c r="C28" s="37" t="s">
        <v>911</v>
      </c>
      <c r="D28" s="38" t="s">
        <v>3303</v>
      </c>
      <c r="E28" s="39"/>
    </row>
    <row r="29" spans="2:5" ht="15" customHeight="1">
      <c r="B29" s="36" t="s">
        <v>287</v>
      </c>
      <c r="C29" s="37" t="s">
        <v>912</v>
      </c>
      <c r="D29" s="38" t="s">
        <v>3304</v>
      </c>
      <c r="E29" s="39"/>
    </row>
    <row r="30" spans="2:5" ht="15" customHeight="1">
      <c r="B30" s="36" t="s">
        <v>288</v>
      </c>
      <c r="C30" s="37" t="s">
        <v>913</v>
      </c>
      <c r="D30" s="38" t="s">
        <v>3305</v>
      </c>
      <c r="E30" s="39"/>
    </row>
    <row r="31" spans="2:5" ht="15" customHeight="1">
      <c r="B31" s="36" t="s">
        <v>593</v>
      </c>
      <c r="C31" s="37" t="s">
        <v>913</v>
      </c>
      <c r="D31" s="38" t="s">
        <v>3305</v>
      </c>
      <c r="E31" s="39"/>
    </row>
    <row r="32" spans="2:5" ht="15" customHeight="1">
      <c r="B32" s="36" t="s">
        <v>594</v>
      </c>
      <c r="C32" s="37" t="s">
        <v>1665</v>
      </c>
      <c r="D32" s="38" t="s">
        <v>3306</v>
      </c>
      <c r="E32" s="39"/>
    </row>
    <row r="33" spans="2:5" ht="15" customHeight="1">
      <c r="B33" s="36" t="s">
        <v>599</v>
      </c>
      <c r="C33" s="37" t="s">
        <v>1666</v>
      </c>
      <c r="D33" s="38" t="s">
        <v>3307</v>
      </c>
      <c r="E33" s="39"/>
    </row>
    <row r="34" spans="2:5" ht="15" customHeight="1">
      <c r="B34" s="36" t="s">
        <v>279</v>
      </c>
      <c r="C34" s="37" t="s">
        <v>973</v>
      </c>
      <c r="D34" s="38" t="s">
        <v>974</v>
      </c>
      <c r="E34" s="39"/>
    </row>
    <row r="35" spans="2:5" ht="15" customHeight="1">
      <c r="B35" s="36" t="s">
        <v>10</v>
      </c>
      <c r="C35" s="37" t="s">
        <v>60</v>
      </c>
      <c r="D35" s="38" t="s">
        <v>60</v>
      </c>
      <c r="E35" s="39"/>
    </row>
    <row r="36" spans="2:5" ht="15" customHeight="1" thickBot="1">
      <c r="B36" s="36" t="s">
        <v>11</v>
      </c>
      <c r="C36" s="37" t="s">
        <v>61</v>
      </c>
      <c r="D36" s="41" t="s">
        <v>61</v>
      </c>
      <c r="E36" s="80"/>
    </row>
    <row r="37" spans="2:5" ht="16.5" customHeight="1" thickBot="1">
      <c r="B37" s="197" t="s">
        <v>12</v>
      </c>
      <c r="C37" s="207"/>
      <c r="D37" s="198"/>
      <c r="E37" s="13" t="s">
        <v>5</v>
      </c>
    </row>
    <row r="38" spans="2:5" ht="15" customHeight="1">
      <c r="B38" s="208" t="s">
        <v>13</v>
      </c>
      <c r="C38" s="209"/>
      <c r="D38" s="210"/>
      <c r="E38" s="35"/>
    </row>
    <row r="39" spans="2:5" ht="15" customHeight="1">
      <c r="B39" s="180" t="s">
        <v>141</v>
      </c>
      <c r="C39" s="181"/>
      <c r="D39" s="182"/>
      <c r="E39" s="39"/>
    </row>
    <row r="40" spans="2:5" ht="15" customHeight="1">
      <c r="B40" s="180" t="s">
        <v>14</v>
      </c>
      <c r="C40" s="181"/>
      <c r="D40" s="182"/>
      <c r="E40" s="42"/>
    </row>
    <row r="41" spans="2:5" ht="15" customHeight="1">
      <c r="B41" s="180" t="s">
        <v>15</v>
      </c>
      <c r="C41" s="181"/>
      <c r="D41" s="182"/>
      <c r="E41" s="42"/>
    </row>
    <row r="42" spans="2:5" ht="15" customHeight="1">
      <c r="B42" s="188" t="s">
        <v>221</v>
      </c>
      <c r="C42" s="189"/>
      <c r="D42" s="190"/>
      <c r="E42" s="42"/>
    </row>
    <row r="43" spans="2:5" ht="15" customHeight="1">
      <c r="B43" s="219" t="s">
        <v>208</v>
      </c>
      <c r="C43" s="220"/>
      <c r="D43" s="221"/>
      <c r="E43" s="43"/>
    </row>
    <row r="44" spans="2:5" ht="15" customHeight="1" thickBot="1">
      <c r="B44" s="213" t="s">
        <v>206</v>
      </c>
      <c r="C44" s="214"/>
      <c r="D44" s="215"/>
      <c r="E44" s="44"/>
    </row>
    <row r="45" spans="2:5" ht="15" customHeight="1" thickBot="1">
      <c r="B45" s="216" t="s">
        <v>207</v>
      </c>
      <c r="C45" s="217"/>
      <c r="D45" s="218"/>
      <c r="E45" s="45">
        <f>(E38+E40+E41+E42+E44)-(E43*E38)</f>
        <v>0</v>
      </c>
    </row>
    <row r="46" spans="2:5" ht="21" customHeight="1" thickBot="1">
      <c r="B46" s="222" t="s">
        <v>209</v>
      </c>
      <c r="C46" s="223"/>
      <c r="D46" s="223"/>
      <c r="E46" s="18" t="s">
        <v>17</v>
      </c>
    </row>
    <row r="47" spans="2:5" s="48" customFormat="1" ht="15" thickBot="1">
      <c r="B47" s="186" t="s">
        <v>3308</v>
      </c>
      <c r="C47" s="187"/>
      <c r="D47" s="187"/>
      <c r="E47" s="47"/>
    </row>
    <row r="48" spans="2:5" ht="21.6" thickBot="1">
      <c r="B48" s="176" t="s">
        <v>1305</v>
      </c>
      <c r="C48" s="177"/>
      <c r="D48" s="177"/>
      <c r="E48" s="13" t="s">
        <v>1305</v>
      </c>
    </row>
    <row r="49" spans="2:5" ht="15" customHeight="1" thickBot="1">
      <c r="B49" s="178" t="s">
        <v>18</v>
      </c>
      <c r="C49" s="179"/>
      <c r="D49" s="179"/>
      <c r="E49" s="46"/>
    </row>
    <row r="50" spans="2:5">
      <c r="B50" s="212"/>
      <c r="C50" s="212"/>
      <c r="D50" s="212"/>
    </row>
    <row r="51" spans="2:5">
      <c r="B51" s="212"/>
      <c r="C51" s="212"/>
      <c r="D51" s="212"/>
    </row>
  </sheetData>
  <sheetProtection algorithmName="SHA-512" hashValue="8vqWKgi+Ua2mQkciWzSC4iXhcx0/dMzRv11o9cduZArEWz9EH5NQSbY7SvUJIyXZG6QaFJCLss7N72DH2Kr2kQ==" saltValue="VzafYPKl9OPsXqwbJ2xlHQ==" spinCount="100000" sheet="1" objects="1" scenarios="1"/>
  <mergeCells count="23">
    <mergeCell ref="C9:D9"/>
    <mergeCell ref="C2:D2"/>
    <mergeCell ref="C3:D3"/>
    <mergeCell ref="E5:E6"/>
    <mergeCell ref="C7:D7"/>
    <mergeCell ref="C8:D8"/>
    <mergeCell ref="C5:D5"/>
    <mergeCell ref="C6:D6"/>
    <mergeCell ref="B43:D43"/>
    <mergeCell ref="B48:D48"/>
    <mergeCell ref="B49:D49"/>
    <mergeCell ref="B37:D37"/>
    <mergeCell ref="B38:D38"/>
    <mergeCell ref="B39:D39"/>
    <mergeCell ref="B40:D40"/>
    <mergeCell ref="B41:D41"/>
    <mergeCell ref="B42:D42"/>
    <mergeCell ref="B46:D46"/>
    <mergeCell ref="B50:D50"/>
    <mergeCell ref="B51:D51"/>
    <mergeCell ref="B44:D44"/>
    <mergeCell ref="B45:D45"/>
    <mergeCell ref="B47:D47"/>
  </mergeCells>
  <hyperlinks>
    <hyperlink ref="B1" location="'1. Index'!A1" display="Go To Index" xr:uid="{3C9FD97A-884A-4192-BE63-E772EFE62EA2}"/>
    <hyperlink ref="E1" location="'4. Database'!A1" display="Go To Database" xr:uid="{84076BAF-DCF0-46A1-8064-8FC2CB6FD455}"/>
  </hyperlinks>
  <pageMargins left="0.7" right="0.7" top="0.75" bottom="0.75" header="0.3" footer="0.3"/>
  <pageSetup scale="65" orientation="landscape" r:id="rId1"/>
  <headerFooter>
    <oddFooter>&amp;R_x000D_&amp;1#&amp;"Calibri"&amp;10&amp;K000000 Confidential</oddFooter>
  </headerFooter>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200-000000000000}">
  <sheetPr codeName="Sheet193">
    <pageSetUpPr fitToPage="1"/>
  </sheetPr>
  <dimension ref="B1:E51"/>
  <sheetViews>
    <sheetView zoomScale="70" zoomScaleNormal="70" zoomScaleSheetLayoutView="94" zoomScalePageLayoutView="70" workbookViewId="0">
      <selection activeCell="A48" sqref="A48:XFD49"/>
    </sheetView>
  </sheetViews>
  <sheetFormatPr defaultColWidth="9.21875" defaultRowHeight="14.4"/>
  <cols>
    <col min="1" max="1" width="2.77734375" style="20" customWidth="1"/>
    <col min="2" max="4" width="40.5546875" style="20" customWidth="1"/>
    <col min="5" max="5" width="54.21875" style="20" customWidth="1"/>
    <col min="6" max="16384" width="9.21875" style="20"/>
  </cols>
  <sheetData>
    <row r="1" spans="2:5" ht="15" thickBot="1">
      <c r="B1" s="19" t="s">
        <v>152</v>
      </c>
      <c r="C1" s="20">
        <v>179</v>
      </c>
      <c r="E1" s="11" t="s">
        <v>1275</v>
      </c>
    </row>
    <row r="2" spans="2:5">
      <c r="B2" s="21" t="s">
        <v>0</v>
      </c>
      <c r="C2" s="194" t="str">
        <f>VLOOKUP(C3,'1. Index'!$B$7:$C$212,2,0)</f>
        <v>Road transport equipment</v>
      </c>
      <c r="D2" s="194"/>
      <c r="E2" s="1"/>
    </row>
    <row r="3" spans="2:5" ht="15" thickBot="1">
      <c r="B3" s="22" t="s">
        <v>1</v>
      </c>
      <c r="C3" s="193" t="str">
        <f>LEFT(C5,10)</f>
        <v>15.01.12.1</v>
      </c>
      <c r="D3" s="194"/>
    </row>
    <row r="4" spans="2:5" ht="15" thickBot="1">
      <c r="B4" s="23"/>
    </row>
    <row r="5" spans="2:5" ht="15" customHeight="1">
      <c r="B5" s="24" t="s">
        <v>2</v>
      </c>
      <c r="C5" s="203" t="str" cm="1">
        <f t="array" ref="C5">INDEX('1. Index'!$B$8:$E$212,C1,1)</f>
        <v>15.01.12.1.01.210</v>
      </c>
      <c r="D5" s="204"/>
      <c r="E5" s="195" t="s">
        <v>3</v>
      </c>
    </row>
    <row r="6" spans="2:5" ht="15" customHeight="1" thickBot="1">
      <c r="B6" s="25" t="s">
        <v>4</v>
      </c>
      <c r="C6" s="205" t="str" cm="1">
        <f t="array" ref="C6">INDEX('1. Index'!$B$8:$E$212,C1,2)</f>
        <v>Tractor unit - Unspecified</v>
      </c>
      <c r="D6" s="206"/>
      <c r="E6" s="196"/>
    </row>
    <row r="7" spans="2:5" ht="16.5" customHeight="1" thickBot="1">
      <c r="B7" s="26"/>
      <c r="C7" s="197" t="s">
        <v>24</v>
      </c>
      <c r="D7" s="198"/>
      <c r="E7" s="13" t="s">
        <v>5</v>
      </c>
    </row>
    <row r="8" spans="2:5">
      <c r="B8" s="27" t="s">
        <v>6</v>
      </c>
      <c r="C8" s="199" t="str" cm="1">
        <f t="array" ref="C8">INDEX('1. Index'!$B$8:$E$212,C1,3)</f>
        <v>Unspecified</v>
      </c>
      <c r="D8" s="200"/>
      <c r="E8" s="28"/>
    </row>
    <row r="9" spans="2:5" ht="15" thickBot="1">
      <c r="B9" s="29" t="s">
        <v>7</v>
      </c>
      <c r="C9" s="201" t="str" cm="1">
        <f t="array" ref="C9">INDEX('1. Index'!$B$8:$E$212,C1,4)</f>
        <v>Unspecified</v>
      </c>
      <c r="D9" s="202"/>
      <c r="E9" s="30"/>
    </row>
    <row r="10" spans="2:5" ht="18" customHeight="1" thickBot="1">
      <c r="B10" s="31"/>
      <c r="C10" s="32" t="s">
        <v>8</v>
      </c>
      <c r="D10" s="32" t="s">
        <v>9</v>
      </c>
      <c r="E10" s="13" t="s">
        <v>5</v>
      </c>
    </row>
    <row r="11" spans="2:5" ht="15" customHeight="1">
      <c r="B11" s="33" t="s">
        <v>581</v>
      </c>
      <c r="C11" s="66" t="s">
        <v>216</v>
      </c>
      <c r="D11" s="67" t="s">
        <v>274</v>
      </c>
      <c r="E11" s="35"/>
    </row>
    <row r="12" spans="2:5" ht="15" customHeight="1">
      <c r="B12" s="36" t="s">
        <v>582</v>
      </c>
      <c r="C12" s="37" t="s">
        <v>914</v>
      </c>
      <c r="D12" s="38" t="s">
        <v>915</v>
      </c>
      <c r="E12" s="39"/>
    </row>
    <row r="13" spans="2:5" ht="15" customHeight="1">
      <c r="B13" s="36" t="s">
        <v>470</v>
      </c>
      <c r="C13" s="37" t="s">
        <v>916</v>
      </c>
      <c r="D13" s="38" t="s">
        <v>917</v>
      </c>
      <c r="E13" s="39"/>
    </row>
    <row r="14" spans="2:5" ht="15" customHeight="1">
      <c r="B14" s="36" t="s">
        <v>448</v>
      </c>
      <c r="C14" s="37" t="s">
        <v>918</v>
      </c>
      <c r="D14" s="38" t="s">
        <v>919</v>
      </c>
      <c r="E14" s="39"/>
    </row>
    <row r="15" spans="2:5" ht="15" customHeight="1">
      <c r="B15" s="36" t="s">
        <v>333</v>
      </c>
      <c r="C15" s="37">
        <v>4</v>
      </c>
      <c r="D15" s="38">
        <v>4</v>
      </c>
      <c r="E15" s="39"/>
    </row>
    <row r="16" spans="2:5" ht="15" customHeight="1">
      <c r="B16" s="36" t="s">
        <v>583</v>
      </c>
      <c r="C16" s="37" t="s">
        <v>920</v>
      </c>
      <c r="D16" s="38" t="s">
        <v>921</v>
      </c>
      <c r="E16" s="39"/>
    </row>
    <row r="17" spans="2:5" ht="15" customHeight="1">
      <c r="B17" s="36" t="s">
        <v>441</v>
      </c>
      <c r="C17" s="37" t="s">
        <v>922</v>
      </c>
      <c r="D17" s="38" t="s">
        <v>923</v>
      </c>
      <c r="E17" s="39"/>
    </row>
    <row r="18" spans="2:5" ht="15" customHeight="1">
      <c r="B18" s="36" t="s">
        <v>584</v>
      </c>
      <c r="C18" s="37" t="s">
        <v>924</v>
      </c>
      <c r="D18" s="38" t="s">
        <v>925</v>
      </c>
      <c r="E18" s="39"/>
    </row>
    <row r="19" spans="2:5" ht="15" customHeight="1">
      <c r="B19" s="36" t="s">
        <v>585</v>
      </c>
      <c r="C19" s="37" t="s">
        <v>893</v>
      </c>
      <c r="D19" s="38" t="s">
        <v>894</v>
      </c>
      <c r="E19" s="39"/>
    </row>
    <row r="20" spans="2:5" ht="15" customHeight="1">
      <c r="B20" s="36" t="s">
        <v>586</v>
      </c>
      <c r="C20" s="37" t="s">
        <v>895</v>
      </c>
      <c r="D20" s="38" t="s">
        <v>896</v>
      </c>
      <c r="E20" s="39"/>
    </row>
    <row r="21" spans="2:5" ht="15" customHeight="1">
      <c r="B21" s="36" t="s">
        <v>587</v>
      </c>
      <c r="C21" s="37" t="s">
        <v>906</v>
      </c>
      <c r="D21" s="38" t="s">
        <v>907</v>
      </c>
      <c r="E21" s="39"/>
    </row>
    <row r="22" spans="2:5" ht="15" customHeight="1">
      <c r="B22" s="36" t="s">
        <v>588</v>
      </c>
      <c r="C22" s="37">
        <v>3</v>
      </c>
      <c r="D22" s="38">
        <v>3</v>
      </c>
      <c r="E22" s="39"/>
    </row>
    <row r="23" spans="2:5" ht="15" customHeight="1">
      <c r="B23" s="36" t="s">
        <v>589</v>
      </c>
      <c r="C23" s="37" t="s">
        <v>1667</v>
      </c>
      <c r="D23" s="38" t="s">
        <v>1668</v>
      </c>
      <c r="E23" s="39"/>
    </row>
    <row r="24" spans="2:5" ht="15" customHeight="1">
      <c r="B24" s="36" t="s">
        <v>590</v>
      </c>
      <c r="C24" s="37" t="s">
        <v>1669</v>
      </c>
      <c r="D24" s="38" t="s">
        <v>1670</v>
      </c>
      <c r="E24" s="39"/>
    </row>
    <row r="25" spans="2:5" ht="15" customHeight="1">
      <c r="B25" s="36" t="s">
        <v>591</v>
      </c>
      <c r="C25" s="37" t="s">
        <v>926</v>
      </c>
      <c r="D25" s="38" t="s">
        <v>927</v>
      </c>
      <c r="E25" s="39"/>
    </row>
    <row r="26" spans="2:5" ht="15" customHeight="1">
      <c r="B26" s="36" t="s">
        <v>592</v>
      </c>
      <c r="C26" s="37" t="s">
        <v>900</v>
      </c>
      <c r="D26" s="38" t="s">
        <v>901</v>
      </c>
      <c r="E26" s="39"/>
    </row>
    <row r="27" spans="2:5" ht="15" customHeight="1">
      <c r="B27" s="36" t="s">
        <v>290</v>
      </c>
      <c r="C27" s="37" t="s">
        <v>928</v>
      </c>
      <c r="D27" s="38" t="s">
        <v>929</v>
      </c>
      <c r="E27" s="39"/>
    </row>
    <row r="28" spans="2:5" ht="15" customHeight="1">
      <c r="B28" s="36" t="s">
        <v>287</v>
      </c>
      <c r="C28" s="37" t="s">
        <v>930</v>
      </c>
      <c r="D28" s="38" t="s">
        <v>878</v>
      </c>
      <c r="E28" s="39"/>
    </row>
    <row r="29" spans="2:5" ht="15" customHeight="1">
      <c r="B29" s="36" t="s">
        <v>288</v>
      </c>
      <c r="C29" s="37" t="s">
        <v>931</v>
      </c>
      <c r="D29" s="38" t="s">
        <v>932</v>
      </c>
      <c r="E29" s="39"/>
    </row>
    <row r="30" spans="2:5" ht="15" customHeight="1">
      <c r="B30" s="36" t="s">
        <v>593</v>
      </c>
      <c r="C30" s="37" t="s">
        <v>1671</v>
      </c>
      <c r="D30" s="38" t="s">
        <v>1672</v>
      </c>
      <c r="E30" s="39"/>
    </row>
    <row r="31" spans="2:5" ht="15" customHeight="1">
      <c r="B31" s="36" t="s">
        <v>594</v>
      </c>
      <c r="C31" s="37" t="s">
        <v>674</v>
      </c>
      <c r="D31" s="38" t="s">
        <v>675</v>
      </c>
      <c r="E31" s="39"/>
    </row>
    <row r="32" spans="2:5" ht="15" customHeight="1">
      <c r="B32" s="36" t="s">
        <v>599</v>
      </c>
      <c r="C32" s="37" t="s">
        <v>1673</v>
      </c>
      <c r="D32" s="38" t="s">
        <v>1674</v>
      </c>
      <c r="E32" s="39"/>
    </row>
    <row r="33" spans="2:5" ht="15" customHeight="1">
      <c r="B33" s="36"/>
      <c r="C33" s="37"/>
      <c r="D33" s="38"/>
      <c r="E33" s="39"/>
    </row>
    <row r="34" spans="2:5" ht="15" customHeight="1">
      <c r="B34" s="36"/>
      <c r="C34" s="37"/>
      <c r="D34" s="38"/>
      <c r="E34" s="39"/>
    </row>
    <row r="35" spans="2:5" ht="15" customHeight="1">
      <c r="B35" s="36" t="s">
        <v>10</v>
      </c>
      <c r="C35" s="37" t="s">
        <v>60</v>
      </c>
      <c r="D35" s="38" t="s">
        <v>60</v>
      </c>
      <c r="E35" s="39"/>
    </row>
    <row r="36" spans="2:5" ht="15" customHeight="1" thickBot="1">
      <c r="B36" s="36" t="s">
        <v>11</v>
      </c>
      <c r="C36" s="37" t="s">
        <v>61</v>
      </c>
      <c r="D36" s="41" t="s">
        <v>61</v>
      </c>
      <c r="E36" s="80"/>
    </row>
    <row r="37" spans="2:5" ht="16.5" customHeight="1" thickBot="1">
      <c r="B37" s="197" t="s">
        <v>12</v>
      </c>
      <c r="C37" s="207"/>
      <c r="D37" s="198"/>
      <c r="E37" s="13" t="s">
        <v>5</v>
      </c>
    </row>
    <row r="38" spans="2:5" ht="15" customHeight="1">
      <c r="B38" s="208" t="s">
        <v>13</v>
      </c>
      <c r="C38" s="209"/>
      <c r="D38" s="210"/>
      <c r="E38" s="35"/>
    </row>
    <row r="39" spans="2:5" ht="15" customHeight="1">
      <c r="B39" s="180" t="s">
        <v>141</v>
      </c>
      <c r="C39" s="181"/>
      <c r="D39" s="182"/>
      <c r="E39" s="39"/>
    </row>
    <row r="40" spans="2:5" ht="15" customHeight="1">
      <c r="B40" s="180" t="s">
        <v>14</v>
      </c>
      <c r="C40" s="181"/>
      <c r="D40" s="182"/>
      <c r="E40" s="42"/>
    </row>
    <row r="41" spans="2:5" ht="15" customHeight="1">
      <c r="B41" s="180" t="s">
        <v>15</v>
      </c>
      <c r="C41" s="181"/>
      <c r="D41" s="182"/>
      <c r="E41" s="42"/>
    </row>
    <row r="42" spans="2:5" ht="15" customHeight="1">
      <c r="B42" s="188" t="s">
        <v>221</v>
      </c>
      <c r="C42" s="189"/>
      <c r="D42" s="190"/>
      <c r="E42" s="42"/>
    </row>
    <row r="43" spans="2:5" ht="15" customHeight="1">
      <c r="B43" s="219" t="s">
        <v>208</v>
      </c>
      <c r="C43" s="220"/>
      <c r="D43" s="221"/>
      <c r="E43" s="43"/>
    </row>
    <row r="44" spans="2:5" ht="15" customHeight="1" thickBot="1">
      <c r="B44" s="213" t="s">
        <v>206</v>
      </c>
      <c r="C44" s="214"/>
      <c r="D44" s="215"/>
      <c r="E44" s="44"/>
    </row>
    <row r="45" spans="2:5" ht="15" customHeight="1" thickBot="1">
      <c r="B45" s="216" t="s">
        <v>207</v>
      </c>
      <c r="C45" s="217"/>
      <c r="D45" s="218"/>
      <c r="E45" s="45">
        <f>(E38+E40+E41+E42+E44)-(E43*E38)</f>
        <v>0</v>
      </c>
    </row>
    <row r="46" spans="2:5" ht="21" customHeight="1" thickBot="1">
      <c r="B46" s="222" t="s">
        <v>209</v>
      </c>
      <c r="C46" s="223"/>
      <c r="D46" s="223"/>
      <c r="E46" s="18" t="s">
        <v>17</v>
      </c>
    </row>
    <row r="47" spans="2:5" s="48" customFormat="1" ht="15" thickBot="1">
      <c r="B47" s="186"/>
      <c r="C47" s="187"/>
      <c r="D47" s="187"/>
      <c r="E47" s="47"/>
    </row>
    <row r="48" spans="2:5" ht="21.6" thickBot="1">
      <c r="B48" s="176" t="s">
        <v>1305</v>
      </c>
      <c r="C48" s="177"/>
      <c r="D48" s="177"/>
      <c r="E48" s="13" t="s">
        <v>1305</v>
      </c>
    </row>
    <row r="49" spans="2:5" ht="15" customHeight="1" thickBot="1">
      <c r="B49" s="178" t="s">
        <v>18</v>
      </c>
      <c r="C49" s="179"/>
      <c r="D49" s="179"/>
      <c r="E49" s="46"/>
    </row>
    <row r="50" spans="2:5">
      <c r="B50" s="212"/>
      <c r="C50" s="212"/>
      <c r="D50" s="212"/>
    </row>
    <row r="51" spans="2:5">
      <c r="B51" s="212"/>
      <c r="C51" s="212"/>
      <c r="D51" s="212"/>
    </row>
  </sheetData>
  <sheetProtection algorithmName="SHA-512" hashValue="xlvDoj2I+xQOZncbAiWRs6OGctV6x6odTqBU0/neuiUWZBna4xUXOO/Oit+37zsZ+me0nDMy8fHXxLzvYL5Q8w==" saltValue="GY9mccpXsPhvhRcFmGBQaw==" spinCount="100000" sheet="1" objects="1" scenarios="1"/>
  <mergeCells count="23">
    <mergeCell ref="B41:D41"/>
    <mergeCell ref="C9:D9"/>
    <mergeCell ref="B37:D37"/>
    <mergeCell ref="B38:D38"/>
    <mergeCell ref="B39:D39"/>
    <mergeCell ref="B40:D40"/>
    <mergeCell ref="C2:D2"/>
    <mergeCell ref="C3:D3"/>
    <mergeCell ref="E5:E6"/>
    <mergeCell ref="C7:D7"/>
    <mergeCell ref="C8:D8"/>
    <mergeCell ref="C5:D5"/>
    <mergeCell ref="C6:D6"/>
    <mergeCell ref="B43:D43"/>
    <mergeCell ref="B46:D46"/>
    <mergeCell ref="B48:D48"/>
    <mergeCell ref="B49:D49"/>
    <mergeCell ref="B42:D42"/>
    <mergeCell ref="B50:D50"/>
    <mergeCell ref="B51:D51"/>
    <mergeCell ref="B44:D44"/>
    <mergeCell ref="B45:D45"/>
    <mergeCell ref="B47:D47"/>
  </mergeCells>
  <hyperlinks>
    <hyperlink ref="B1" location="'1. Index'!A1" display="Go To Index" xr:uid="{54C61A2C-8F62-4F63-AD2D-E702F6FD18B3}"/>
    <hyperlink ref="E1" location="'4. Database'!A1" display="Go To Database" xr:uid="{EE9A6067-B2AF-4746-97EA-98676D07E4C0}"/>
  </hyperlinks>
  <pageMargins left="0.7" right="0.7" top="0.75" bottom="0.75" header="0.3" footer="0.3"/>
  <pageSetup scale="68" orientation="landscape" r:id="rId1"/>
  <headerFooter>
    <oddFooter>&amp;R_x000D_&amp;1#&amp;"Calibri"&amp;10&amp;K000000 Confidential</oddFooter>
  </headerFooter>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300-000000000000}">
  <sheetPr codeName="Sheet132">
    <pageSetUpPr fitToPage="1"/>
  </sheetPr>
  <dimension ref="B1:E51"/>
  <sheetViews>
    <sheetView zoomScale="70" zoomScaleNormal="70" zoomScaleSheetLayoutView="94" zoomScalePageLayoutView="70" workbookViewId="0">
      <selection activeCell="A48" sqref="A48:XFD49"/>
    </sheetView>
  </sheetViews>
  <sheetFormatPr defaultColWidth="9.21875" defaultRowHeight="14.4"/>
  <cols>
    <col min="1" max="1" width="2.77734375" style="20" customWidth="1"/>
    <col min="2" max="4" width="40.5546875" style="20" customWidth="1"/>
    <col min="5" max="5" width="54.21875" style="20" customWidth="1"/>
    <col min="6" max="16384" width="9.21875" style="20"/>
  </cols>
  <sheetData>
    <row r="1" spans="2:5" ht="15" thickBot="1">
      <c r="B1" s="19" t="s">
        <v>152</v>
      </c>
      <c r="C1" s="20">
        <v>180</v>
      </c>
      <c r="E1" s="11" t="s">
        <v>1275</v>
      </c>
    </row>
    <row r="2" spans="2:5">
      <c r="B2" s="21" t="s">
        <v>0</v>
      </c>
      <c r="C2" s="194" t="str">
        <f>VLOOKUP(C3,'1. Index'!$B$7:$C$212,2,0)</f>
        <v>Road transport equipment</v>
      </c>
      <c r="D2" s="194"/>
      <c r="E2" s="1"/>
    </row>
    <row r="3" spans="2:5" ht="15" thickBot="1">
      <c r="B3" s="22" t="s">
        <v>1</v>
      </c>
      <c r="C3" s="193" t="str">
        <f>LEFT(C5,10)</f>
        <v>15.01.12.1</v>
      </c>
      <c r="D3" s="194"/>
    </row>
    <row r="4" spans="2:5" ht="15" thickBot="1">
      <c r="B4" s="23"/>
    </row>
    <row r="5" spans="2:5" ht="15" customHeight="1">
      <c r="B5" s="24" t="s">
        <v>2</v>
      </c>
      <c r="C5" s="203" t="str" cm="1">
        <f t="array" ref="C5">INDEX('1. Index'!$B$8:$E$212,C1,1)</f>
        <v>15.01.12.1.01.220</v>
      </c>
      <c r="D5" s="204"/>
      <c r="E5" s="195" t="s">
        <v>3</v>
      </c>
    </row>
    <row r="6" spans="2:5" ht="15" customHeight="1" thickBot="1">
      <c r="B6" s="25" t="s">
        <v>4</v>
      </c>
      <c r="C6" s="205" t="str" cm="1">
        <f t="array" ref="C6">INDEX('1. Index'!$B$8:$E$212,C1,2)</f>
        <v>Tractor unit - Mercedes Benz (Germany) - Actros 1835 LS 4x2 (OM 470)</v>
      </c>
      <c r="D6" s="206"/>
      <c r="E6" s="196"/>
    </row>
    <row r="7" spans="2:5" ht="16.5" customHeight="1" thickBot="1">
      <c r="B7" s="26"/>
      <c r="C7" s="197" t="s">
        <v>24</v>
      </c>
      <c r="D7" s="198"/>
      <c r="E7" s="13" t="s">
        <v>5</v>
      </c>
    </row>
    <row r="8" spans="2:5">
      <c r="B8" s="27" t="s">
        <v>6</v>
      </c>
      <c r="C8" s="199" t="str" cm="1">
        <f t="array" ref="C8">INDEX('1. Index'!$B$8:$E$212,C1,3)</f>
        <v>Mercedes Benz (Germany)</v>
      </c>
      <c r="D8" s="200"/>
      <c r="E8" s="28"/>
    </row>
    <row r="9" spans="2:5" ht="15" thickBot="1">
      <c r="B9" s="29" t="s">
        <v>7</v>
      </c>
      <c r="C9" s="201" t="str" cm="1">
        <f t="array" ref="C9">INDEX('1. Index'!$B$8:$E$212,C1,4)</f>
        <v>Actros 1835 LS 4x2 (OM 470)</v>
      </c>
      <c r="D9" s="202"/>
      <c r="E9" s="30"/>
    </row>
    <row r="10" spans="2:5" ht="18" customHeight="1" thickBot="1">
      <c r="B10" s="31"/>
      <c r="C10" s="32" t="s">
        <v>8</v>
      </c>
      <c r="D10" s="32" t="s">
        <v>9</v>
      </c>
      <c r="E10" s="13" t="s">
        <v>5</v>
      </c>
    </row>
    <row r="11" spans="2:5" ht="15" customHeight="1">
      <c r="B11" s="33" t="s">
        <v>581</v>
      </c>
      <c r="C11" s="66" t="s">
        <v>216</v>
      </c>
      <c r="D11" s="67" t="s">
        <v>1882</v>
      </c>
      <c r="E11" s="35"/>
    </row>
    <row r="12" spans="2:5" ht="15" customHeight="1">
      <c r="B12" s="36" t="s">
        <v>582</v>
      </c>
      <c r="C12" s="37" t="s">
        <v>914</v>
      </c>
      <c r="D12" s="38" t="s">
        <v>3309</v>
      </c>
      <c r="E12" s="39"/>
    </row>
    <row r="13" spans="2:5" ht="15" customHeight="1">
      <c r="B13" s="36" t="s">
        <v>470</v>
      </c>
      <c r="C13" s="37" t="s">
        <v>916</v>
      </c>
      <c r="D13" s="38" t="s">
        <v>3310</v>
      </c>
      <c r="E13" s="39"/>
    </row>
    <row r="14" spans="2:5" ht="15" customHeight="1">
      <c r="B14" s="36" t="s">
        <v>448</v>
      </c>
      <c r="C14" s="37" t="s">
        <v>918</v>
      </c>
      <c r="D14" s="38" t="s">
        <v>3272</v>
      </c>
      <c r="E14" s="39"/>
    </row>
    <row r="15" spans="2:5" ht="15" customHeight="1">
      <c r="B15" s="36" t="s">
        <v>333</v>
      </c>
      <c r="C15" s="37" t="s">
        <v>2305</v>
      </c>
      <c r="D15" s="38" t="s">
        <v>2306</v>
      </c>
      <c r="E15" s="39"/>
    </row>
    <row r="16" spans="2:5" ht="15" customHeight="1">
      <c r="B16" s="36" t="s">
        <v>583</v>
      </c>
      <c r="C16" s="37" t="s">
        <v>920</v>
      </c>
      <c r="D16" s="38" t="s">
        <v>3311</v>
      </c>
      <c r="E16" s="39"/>
    </row>
    <row r="17" spans="2:5" ht="15" customHeight="1">
      <c r="B17" s="36" t="s">
        <v>587</v>
      </c>
      <c r="C17" s="37" t="s">
        <v>906</v>
      </c>
      <c r="D17" s="38" t="s">
        <v>3294</v>
      </c>
      <c r="E17" s="39"/>
    </row>
    <row r="18" spans="2:5" ht="15" customHeight="1">
      <c r="B18" s="36" t="s">
        <v>586</v>
      </c>
      <c r="C18" s="37" t="s">
        <v>895</v>
      </c>
      <c r="D18" s="38" t="s">
        <v>3275</v>
      </c>
      <c r="E18" s="39"/>
    </row>
    <row r="19" spans="2:5" ht="15" customHeight="1">
      <c r="B19" s="36" t="s">
        <v>585</v>
      </c>
      <c r="C19" s="37" t="s">
        <v>893</v>
      </c>
      <c r="D19" s="38" t="s">
        <v>3276</v>
      </c>
      <c r="E19" s="39"/>
    </row>
    <row r="20" spans="2:5" ht="15" customHeight="1">
      <c r="B20" s="36" t="s">
        <v>588</v>
      </c>
      <c r="C20" s="37" t="s">
        <v>2842</v>
      </c>
      <c r="D20" s="38" t="s">
        <v>2843</v>
      </c>
      <c r="E20" s="39"/>
    </row>
    <row r="21" spans="2:5" ht="15" customHeight="1">
      <c r="B21" s="36" t="s">
        <v>589</v>
      </c>
      <c r="C21" s="37" t="s">
        <v>1667</v>
      </c>
      <c r="D21" s="38" t="s">
        <v>3312</v>
      </c>
      <c r="E21" s="39"/>
    </row>
    <row r="22" spans="2:5" ht="15" customHeight="1">
      <c r="B22" s="36" t="s">
        <v>590</v>
      </c>
      <c r="C22" s="37" t="s">
        <v>3313</v>
      </c>
      <c r="D22" s="38" t="s">
        <v>3314</v>
      </c>
      <c r="E22" s="39"/>
    </row>
    <row r="23" spans="2:5" ht="15" customHeight="1">
      <c r="B23" s="36" t="s">
        <v>591</v>
      </c>
      <c r="C23" s="37" t="s">
        <v>3315</v>
      </c>
      <c r="D23" s="38" t="s">
        <v>3316</v>
      </c>
      <c r="E23" s="39"/>
    </row>
    <row r="24" spans="2:5" ht="15" customHeight="1">
      <c r="B24" s="36" t="s">
        <v>592</v>
      </c>
      <c r="C24" s="37" t="s">
        <v>900</v>
      </c>
      <c r="D24" s="38" t="s">
        <v>3281</v>
      </c>
      <c r="E24" s="39"/>
    </row>
    <row r="25" spans="2:5" ht="15" customHeight="1">
      <c r="B25" s="36" t="s">
        <v>584</v>
      </c>
      <c r="C25" s="37" t="s">
        <v>924</v>
      </c>
      <c r="D25" s="38" t="s">
        <v>3317</v>
      </c>
      <c r="E25" s="39"/>
    </row>
    <row r="26" spans="2:5" ht="15" customHeight="1">
      <c r="B26" s="36" t="s">
        <v>441</v>
      </c>
      <c r="C26" s="37" t="s">
        <v>922</v>
      </c>
      <c r="D26" s="38" t="s">
        <v>3318</v>
      </c>
      <c r="E26" s="39"/>
    </row>
    <row r="27" spans="2:5" ht="15" customHeight="1">
      <c r="B27" s="36" t="s">
        <v>290</v>
      </c>
      <c r="C27" s="37" t="s">
        <v>928</v>
      </c>
      <c r="D27" s="38" t="s">
        <v>3319</v>
      </c>
      <c r="E27" s="39"/>
    </row>
    <row r="28" spans="2:5" ht="15" customHeight="1">
      <c r="B28" s="36" t="s">
        <v>287</v>
      </c>
      <c r="C28" s="37" t="s">
        <v>930</v>
      </c>
      <c r="D28" s="38" t="s">
        <v>3320</v>
      </c>
      <c r="E28" s="39"/>
    </row>
    <row r="29" spans="2:5" ht="15" customHeight="1">
      <c r="B29" s="36" t="s">
        <v>288</v>
      </c>
      <c r="C29" s="37" t="s">
        <v>931</v>
      </c>
      <c r="D29" s="38" t="s">
        <v>3321</v>
      </c>
      <c r="E29" s="39"/>
    </row>
    <row r="30" spans="2:5" ht="15" customHeight="1">
      <c r="B30" s="36" t="s">
        <v>593</v>
      </c>
      <c r="C30" s="37" t="s">
        <v>1671</v>
      </c>
      <c r="D30" s="38" t="s">
        <v>3322</v>
      </c>
      <c r="E30" s="39"/>
    </row>
    <row r="31" spans="2:5" ht="15" customHeight="1">
      <c r="B31" s="36" t="s">
        <v>594</v>
      </c>
      <c r="C31" s="37" t="s">
        <v>674</v>
      </c>
      <c r="D31" s="38" t="s">
        <v>3323</v>
      </c>
      <c r="E31" s="39"/>
    </row>
    <row r="32" spans="2:5" ht="15" customHeight="1">
      <c r="B32" s="36" t="s">
        <v>599</v>
      </c>
      <c r="C32" s="37" t="s">
        <v>1673</v>
      </c>
      <c r="D32" s="38" t="s">
        <v>3324</v>
      </c>
      <c r="E32" s="39"/>
    </row>
    <row r="33" spans="2:5" ht="15" customHeight="1">
      <c r="B33" s="36"/>
      <c r="C33" s="37"/>
      <c r="D33" s="38"/>
      <c r="E33" s="39"/>
    </row>
    <row r="34" spans="2:5" ht="15" customHeight="1">
      <c r="B34" s="36" t="s">
        <v>279</v>
      </c>
      <c r="C34" s="37" t="s">
        <v>113</v>
      </c>
      <c r="D34" s="38" t="s">
        <v>113</v>
      </c>
      <c r="E34" s="39"/>
    </row>
    <row r="35" spans="2:5" ht="15" customHeight="1">
      <c r="B35" s="36" t="s">
        <v>10</v>
      </c>
      <c r="C35" s="37" t="s">
        <v>60</v>
      </c>
      <c r="D35" s="38" t="s">
        <v>60</v>
      </c>
      <c r="E35" s="39"/>
    </row>
    <row r="36" spans="2:5" ht="15" customHeight="1" thickBot="1">
      <c r="B36" s="36" t="s">
        <v>11</v>
      </c>
      <c r="C36" s="37" t="s">
        <v>61</v>
      </c>
      <c r="D36" s="41" t="s">
        <v>61</v>
      </c>
      <c r="E36" s="80"/>
    </row>
    <row r="37" spans="2:5" ht="16.5" customHeight="1" thickBot="1">
      <c r="B37" s="197" t="s">
        <v>12</v>
      </c>
      <c r="C37" s="207"/>
      <c r="D37" s="198"/>
      <c r="E37" s="13" t="s">
        <v>5</v>
      </c>
    </row>
    <row r="38" spans="2:5" ht="15" customHeight="1">
      <c r="B38" s="208" t="s">
        <v>13</v>
      </c>
      <c r="C38" s="209"/>
      <c r="D38" s="210"/>
      <c r="E38" s="35"/>
    </row>
    <row r="39" spans="2:5" ht="15" customHeight="1">
      <c r="B39" s="180" t="s">
        <v>141</v>
      </c>
      <c r="C39" s="181"/>
      <c r="D39" s="182"/>
      <c r="E39" s="39"/>
    </row>
    <row r="40" spans="2:5" ht="15" customHeight="1">
      <c r="B40" s="180" t="s">
        <v>14</v>
      </c>
      <c r="C40" s="181"/>
      <c r="D40" s="182"/>
      <c r="E40" s="42"/>
    </row>
    <row r="41" spans="2:5" ht="15" customHeight="1">
      <c r="B41" s="180" t="s">
        <v>15</v>
      </c>
      <c r="C41" s="181"/>
      <c r="D41" s="182"/>
      <c r="E41" s="42"/>
    </row>
    <row r="42" spans="2:5" ht="15" customHeight="1">
      <c r="B42" s="188" t="s">
        <v>221</v>
      </c>
      <c r="C42" s="189"/>
      <c r="D42" s="190"/>
      <c r="E42" s="42"/>
    </row>
    <row r="43" spans="2:5" ht="15" customHeight="1">
      <c r="B43" s="219" t="s">
        <v>208</v>
      </c>
      <c r="C43" s="220"/>
      <c r="D43" s="221"/>
      <c r="E43" s="43"/>
    </row>
    <row r="44" spans="2:5" ht="15" customHeight="1" thickBot="1">
      <c r="B44" s="213" t="s">
        <v>206</v>
      </c>
      <c r="C44" s="214"/>
      <c r="D44" s="215"/>
      <c r="E44" s="44"/>
    </row>
    <row r="45" spans="2:5" ht="15" customHeight="1" thickBot="1">
      <c r="B45" s="216" t="s">
        <v>207</v>
      </c>
      <c r="C45" s="217"/>
      <c r="D45" s="218"/>
      <c r="E45" s="45">
        <f>(E38+E40+E41+E42+E44)-(E43*E38)</f>
        <v>0</v>
      </c>
    </row>
    <row r="46" spans="2:5" ht="21" customHeight="1" thickBot="1">
      <c r="B46" s="222" t="s">
        <v>209</v>
      </c>
      <c r="C46" s="223"/>
      <c r="D46" s="223"/>
      <c r="E46" s="18" t="s">
        <v>17</v>
      </c>
    </row>
    <row r="47" spans="2:5" s="48" customFormat="1" ht="15" thickBot="1">
      <c r="B47" s="186" t="s">
        <v>3325</v>
      </c>
      <c r="C47" s="187"/>
      <c r="D47" s="187"/>
      <c r="E47" s="47"/>
    </row>
    <row r="48" spans="2:5" ht="21.6" thickBot="1">
      <c r="B48" s="176" t="s">
        <v>1305</v>
      </c>
      <c r="C48" s="177"/>
      <c r="D48" s="177"/>
      <c r="E48" s="13" t="s">
        <v>1305</v>
      </c>
    </row>
    <row r="49" spans="2:5" ht="15" customHeight="1" thickBot="1">
      <c r="B49" s="178" t="s">
        <v>18</v>
      </c>
      <c r="C49" s="179"/>
      <c r="D49" s="179"/>
      <c r="E49" s="46"/>
    </row>
    <row r="50" spans="2:5">
      <c r="B50" s="212"/>
      <c r="C50" s="212"/>
      <c r="D50" s="212"/>
    </row>
    <row r="51" spans="2:5">
      <c r="B51" s="212"/>
      <c r="C51" s="212"/>
      <c r="D51" s="212"/>
    </row>
  </sheetData>
  <sheetProtection algorithmName="SHA-512" hashValue="CRHmiKKyt7dGJWXd+wskB3aX6xa9ujuOyxzy16bHp1+86ZyvWi0oEYLard1BBXFlHsoCB9vILfdcRuEayfc4LA==" saltValue="iG1gd7mKr3rn2yrwaG6iyQ==" spinCount="100000" sheet="1" objects="1" scenarios="1"/>
  <mergeCells count="23">
    <mergeCell ref="C9:D9"/>
    <mergeCell ref="C2:D2"/>
    <mergeCell ref="C3:D3"/>
    <mergeCell ref="E5:E6"/>
    <mergeCell ref="C7:D7"/>
    <mergeCell ref="C8:D8"/>
    <mergeCell ref="C5:D5"/>
    <mergeCell ref="C6:D6"/>
    <mergeCell ref="B43:D43"/>
    <mergeCell ref="B48:D48"/>
    <mergeCell ref="B49:D49"/>
    <mergeCell ref="B37:D37"/>
    <mergeCell ref="B38:D38"/>
    <mergeCell ref="B39:D39"/>
    <mergeCell ref="B40:D40"/>
    <mergeCell ref="B41:D41"/>
    <mergeCell ref="B42:D42"/>
    <mergeCell ref="B46:D46"/>
    <mergeCell ref="B50:D50"/>
    <mergeCell ref="B51:D51"/>
    <mergeCell ref="B44:D44"/>
    <mergeCell ref="B45:D45"/>
    <mergeCell ref="B47:D47"/>
  </mergeCells>
  <hyperlinks>
    <hyperlink ref="B1" location="'1. Index'!A1" display="Go To Index" xr:uid="{D3C4F93F-5FAD-4588-BCB3-D9ECF15AE83F}"/>
    <hyperlink ref="E1" location="'4. Database'!A1" display="Go To Database" xr:uid="{671600FD-5F3E-4787-87CE-4EA4CFAE8E65}"/>
  </hyperlinks>
  <pageMargins left="0.7" right="0.7" top="0.75" bottom="0.75" header="0.3" footer="0.3"/>
  <pageSetup scale="62" orientation="landscape" r:id="rId1"/>
  <headerFooter>
    <oddFooter>&amp;R_x000D_&amp;1#&amp;"Calibri"&amp;10&amp;K000000 Confidential</oddFooter>
  </headerFooter>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400-000000000000}">
  <sheetPr codeName="Sheet194">
    <pageSetUpPr fitToPage="1"/>
  </sheetPr>
  <dimension ref="B1:E51"/>
  <sheetViews>
    <sheetView zoomScale="70" zoomScaleNormal="70" zoomScaleSheetLayoutView="94" zoomScalePageLayoutView="70" workbookViewId="0">
      <selection activeCell="A48" sqref="A48:XFD49"/>
    </sheetView>
  </sheetViews>
  <sheetFormatPr defaultColWidth="9.21875" defaultRowHeight="14.4"/>
  <cols>
    <col min="1" max="1" width="2.77734375" style="20" customWidth="1"/>
    <col min="2" max="4" width="40.5546875" style="20" customWidth="1"/>
    <col min="5" max="5" width="54.21875" style="20" customWidth="1"/>
    <col min="6" max="16384" width="9.21875" style="20"/>
  </cols>
  <sheetData>
    <row r="1" spans="2:5" ht="15" thickBot="1">
      <c r="B1" s="19" t="s">
        <v>152</v>
      </c>
      <c r="C1" s="20">
        <v>181</v>
      </c>
      <c r="E1" s="11" t="s">
        <v>1275</v>
      </c>
    </row>
    <row r="2" spans="2:5">
      <c r="B2" s="21" t="s">
        <v>0</v>
      </c>
      <c r="C2" s="194" t="str">
        <f>VLOOKUP(C3,'1. Index'!$B$7:$C$212,2,0)</f>
        <v>Road transport equipment</v>
      </c>
      <c r="D2" s="194"/>
    </row>
    <row r="3" spans="2:5" ht="15" thickBot="1">
      <c r="B3" s="22" t="s">
        <v>1</v>
      </c>
      <c r="C3" s="193" t="str">
        <f>LEFT(C5,10)</f>
        <v>15.01.12.1</v>
      </c>
      <c r="D3" s="194"/>
    </row>
    <row r="4" spans="2:5" ht="15" thickBot="1">
      <c r="B4" s="23"/>
    </row>
    <row r="5" spans="2:5" ht="15" customHeight="1">
      <c r="B5" s="24" t="s">
        <v>2</v>
      </c>
      <c r="C5" s="203" t="str" cm="1">
        <f t="array" ref="C5">INDEX('1. Index'!$B$8:$E$212,C1,1)</f>
        <v>15.01.12.1.01.230</v>
      </c>
      <c r="D5" s="204"/>
      <c r="E5" s="195" t="s">
        <v>3</v>
      </c>
    </row>
    <row r="6" spans="2:5" ht="15" customHeight="1" thickBot="1">
      <c r="B6" s="25" t="s">
        <v>4</v>
      </c>
      <c r="C6" s="205" t="str" cm="1">
        <f t="array" ref="C6">INDEX('1. Index'!$B$8:$E$212,C1,2)</f>
        <v>Tractor unit - Unspecified</v>
      </c>
      <c r="D6" s="206"/>
      <c r="E6" s="196"/>
    </row>
    <row r="7" spans="2:5" ht="16.5" customHeight="1" thickBot="1">
      <c r="B7" s="26"/>
      <c r="C7" s="197" t="s">
        <v>24</v>
      </c>
      <c r="D7" s="198"/>
      <c r="E7" s="13" t="s">
        <v>5</v>
      </c>
    </row>
    <row r="8" spans="2:5">
      <c r="B8" s="27" t="s">
        <v>6</v>
      </c>
      <c r="C8" s="199" t="str" cm="1">
        <f t="array" ref="C8">INDEX('1. Index'!$B$8:$E$212,C1,3)</f>
        <v>Unspecified</v>
      </c>
      <c r="D8" s="200"/>
      <c r="E8" s="28"/>
    </row>
    <row r="9" spans="2:5" ht="15" thickBot="1">
      <c r="B9" s="29" t="s">
        <v>7</v>
      </c>
      <c r="C9" s="201" t="str" cm="1">
        <f t="array" ref="C9">INDEX('1. Index'!$B$8:$E$212,C1,4)</f>
        <v>Unspecified</v>
      </c>
      <c r="D9" s="202"/>
      <c r="E9" s="30"/>
    </row>
    <row r="10" spans="2:5" ht="18" customHeight="1" thickBot="1">
      <c r="B10" s="31"/>
      <c r="C10" s="32" t="s">
        <v>8</v>
      </c>
      <c r="D10" s="32" t="s">
        <v>9</v>
      </c>
      <c r="E10" s="13" t="s">
        <v>5</v>
      </c>
    </row>
    <row r="11" spans="2:5" ht="15" customHeight="1">
      <c r="B11" s="33" t="s">
        <v>581</v>
      </c>
      <c r="C11" s="66" t="s">
        <v>216</v>
      </c>
      <c r="D11" s="67" t="s">
        <v>1882</v>
      </c>
      <c r="E11" s="35"/>
    </row>
    <row r="12" spans="2:5" ht="15" customHeight="1">
      <c r="B12" s="36" t="s">
        <v>470</v>
      </c>
      <c r="C12" s="37" t="s">
        <v>3326</v>
      </c>
      <c r="D12" s="38" t="s">
        <v>3327</v>
      </c>
      <c r="E12" s="39"/>
    </row>
    <row r="13" spans="2:5" ht="15" customHeight="1">
      <c r="B13" s="36" t="s">
        <v>448</v>
      </c>
      <c r="C13" s="37" t="s">
        <v>3328</v>
      </c>
      <c r="D13" s="38" t="s">
        <v>3329</v>
      </c>
      <c r="E13" s="39"/>
    </row>
    <row r="14" spans="2:5" ht="15" customHeight="1">
      <c r="B14" s="36" t="s">
        <v>333</v>
      </c>
      <c r="C14" s="37" t="s">
        <v>2305</v>
      </c>
      <c r="D14" s="38" t="s">
        <v>2306</v>
      </c>
      <c r="E14" s="39"/>
    </row>
    <row r="15" spans="2:5" ht="15" customHeight="1">
      <c r="B15" s="36" t="s">
        <v>583</v>
      </c>
      <c r="C15" s="37" t="s">
        <v>2289</v>
      </c>
      <c r="D15" s="38" t="s">
        <v>2290</v>
      </c>
      <c r="E15" s="39"/>
    </row>
    <row r="16" spans="2:5" ht="15" customHeight="1">
      <c r="B16" s="36" t="s">
        <v>587</v>
      </c>
      <c r="C16" s="37" t="s">
        <v>937</v>
      </c>
      <c r="D16" s="38" t="s">
        <v>3330</v>
      </c>
      <c r="E16" s="39"/>
    </row>
    <row r="17" spans="2:5" ht="15" customHeight="1">
      <c r="B17" s="36" t="s">
        <v>591</v>
      </c>
      <c r="C17" s="37" t="s">
        <v>3331</v>
      </c>
      <c r="D17" s="38" t="s">
        <v>3332</v>
      </c>
      <c r="E17" s="39"/>
    </row>
    <row r="18" spans="2:5" ht="15" customHeight="1">
      <c r="B18" s="36" t="s">
        <v>441</v>
      </c>
      <c r="C18" s="37" t="s">
        <v>3333</v>
      </c>
      <c r="D18" s="38" t="s">
        <v>3334</v>
      </c>
      <c r="E18" s="39"/>
    </row>
    <row r="19" spans="2:5" ht="15" customHeight="1">
      <c r="B19" s="36" t="s">
        <v>280</v>
      </c>
      <c r="C19" s="37" t="s">
        <v>3335</v>
      </c>
      <c r="D19" s="38" t="s">
        <v>3336</v>
      </c>
      <c r="E19" s="39"/>
    </row>
    <row r="20" spans="2:5" ht="15" customHeight="1">
      <c r="B20" s="36" t="s">
        <v>594</v>
      </c>
      <c r="C20" s="37" t="s">
        <v>3337</v>
      </c>
      <c r="D20" s="38" t="s">
        <v>3338</v>
      </c>
      <c r="E20" s="39"/>
    </row>
    <row r="21" spans="2:5" ht="15" customHeight="1">
      <c r="B21" s="36"/>
      <c r="C21" s="37"/>
      <c r="D21" s="38"/>
      <c r="E21" s="39"/>
    </row>
    <row r="22" spans="2:5" ht="15" customHeight="1">
      <c r="B22" s="36"/>
      <c r="C22" s="37"/>
      <c r="D22" s="38"/>
      <c r="E22" s="39"/>
    </row>
    <row r="23" spans="2:5" ht="15" customHeight="1">
      <c r="B23" s="36"/>
      <c r="C23" s="37"/>
      <c r="D23" s="38"/>
      <c r="E23" s="39"/>
    </row>
    <row r="24" spans="2:5" ht="15" customHeight="1">
      <c r="B24" s="36"/>
      <c r="C24" s="37"/>
      <c r="D24" s="38"/>
      <c r="E24" s="39"/>
    </row>
    <row r="25" spans="2:5" ht="15" customHeight="1">
      <c r="B25" s="36"/>
      <c r="C25" s="37"/>
      <c r="D25" s="38"/>
      <c r="E25" s="39"/>
    </row>
    <row r="26" spans="2:5" ht="15" customHeight="1">
      <c r="B26" s="36"/>
      <c r="C26" s="37"/>
      <c r="D26" s="38"/>
      <c r="E26" s="39"/>
    </row>
    <row r="27" spans="2:5" ht="15" customHeight="1">
      <c r="B27" s="36"/>
      <c r="C27" s="37"/>
      <c r="D27" s="38"/>
      <c r="E27" s="39"/>
    </row>
    <row r="28" spans="2:5" ht="15" customHeight="1">
      <c r="B28" s="36"/>
      <c r="C28" s="37"/>
      <c r="D28" s="38"/>
      <c r="E28" s="39"/>
    </row>
    <row r="29" spans="2:5" ht="15" customHeight="1">
      <c r="B29" s="36"/>
      <c r="C29" s="37"/>
      <c r="D29" s="38"/>
      <c r="E29" s="39"/>
    </row>
    <row r="30" spans="2:5" ht="15" customHeight="1">
      <c r="B30" s="36"/>
      <c r="C30" s="37"/>
      <c r="D30" s="38"/>
      <c r="E30" s="39"/>
    </row>
    <row r="31" spans="2:5" ht="15" customHeight="1">
      <c r="B31" s="36"/>
      <c r="C31" s="37"/>
      <c r="D31" s="38"/>
      <c r="E31" s="39"/>
    </row>
    <row r="32" spans="2:5" ht="15" customHeight="1">
      <c r="B32" s="36"/>
      <c r="C32" s="37"/>
      <c r="D32" s="38"/>
      <c r="E32" s="39"/>
    </row>
    <row r="33" spans="2:5" ht="15" customHeight="1">
      <c r="B33" s="36"/>
      <c r="C33" s="37"/>
      <c r="D33" s="38"/>
      <c r="E33" s="39"/>
    </row>
    <row r="34" spans="2:5" ht="15" customHeight="1">
      <c r="B34" s="36"/>
      <c r="C34" s="37"/>
      <c r="D34" s="38"/>
      <c r="E34" s="39"/>
    </row>
    <row r="35" spans="2:5" ht="15" customHeight="1">
      <c r="B35" s="36" t="s">
        <v>10</v>
      </c>
      <c r="C35" s="37" t="s">
        <v>60</v>
      </c>
      <c r="D35" s="38" t="s">
        <v>60</v>
      </c>
      <c r="E35" s="39"/>
    </row>
    <row r="36" spans="2:5" ht="15" customHeight="1" thickBot="1">
      <c r="B36" s="36" t="s">
        <v>11</v>
      </c>
      <c r="C36" s="37" t="s">
        <v>61</v>
      </c>
      <c r="D36" s="41" t="s">
        <v>61</v>
      </c>
      <c r="E36" s="80"/>
    </row>
    <row r="37" spans="2:5" ht="16.5" customHeight="1" thickBot="1">
      <c r="B37" s="197" t="s">
        <v>12</v>
      </c>
      <c r="C37" s="207"/>
      <c r="D37" s="198"/>
      <c r="E37" s="13" t="s">
        <v>5</v>
      </c>
    </row>
    <row r="38" spans="2:5" ht="15" customHeight="1">
      <c r="B38" s="208" t="s">
        <v>13</v>
      </c>
      <c r="C38" s="209"/>
      <c r="D38" s="210"/>
      <c r="E38" s="35"/>
    </row>
    <row r="39" spans="2:5" ht="15" customHeight="1">
      <c r="B39" s="180" t="s">
        <v>141</v>
      </c>
      <c r="C39" s="181"/>
      <c r="D39" s="182"/>
      <c r="E39" s="39"/>
    </row>
    <row r="40" spans="2:5" ht="15" customHeight="1">
      <c r="B40" s="180" t="s">
        <v>14</v>
      </c>
      <c r="C40" s="181"/>
      <c r="D40" s="182"/>
      <c r="E40" s="42"/>
    </row>
    <row r="41" spans="2:5" ht="15" customHeight="1">
      <c r="B41" s="180" t="s">
        <v>15</v>
      </c>
      <c r="C41" s="181"/>
      <c r="D41" s="182"/>
      <c r="E41" s="42"/>
    </row>
    <row r="42" spans="2:5" ht="15" customHeight="1">
      <c r="B42" s="188" t="s">
        <v>221</v>
      </c>
      <c r="C42" s="189"/>
      <c r="D42" s="190"/>
      <c r="E42" s="42"/>
    </row>
    <row r="43" spans="2:5" ht="15" customHeight="1">
      <c r="B43" s="219" t="s">
        <v>208</v>
      </c>
      <c r="C43" s="220"/>
      <c r="D43" s="221"/>
      <c r="E43" s="43"/>
    </row>
    <row r="44" spans="2:5" ht="15" customHeight="1" thickBot="1">
      <c r="B44" s="213" t="s">
        <v>206</v>
      </c>
      <c r="C44" s="214"/>
      <c r="D44" s="215"/>
      <c r="E44" s="44"/>
    </row>
    <row r="45" spans="2:5" ht="15" customHeight="1" thickBot="1">
      <c r="B45" s="216" t="s">
        <v>207</v>
      </c>
      <c r="C45" s="217"/>
      <c r="D45" s="218"/>
      <c r="E45" s="45">
        <f>(E38+E40+E41+E42+E44)-(E43*E38)</f>
        <v>0</v>
      </c>
    </row>
    <row r="46" spans="2:5" ht="21" customHeight="1" thickBot="1">
      <c r="B46" s="222" t="s">
        <v>209</v>
      </c>
      <c r="C46" s="223"/>
      <c r="D46" s="223"/>
      <c r="E46" s="18" t="s">
        <v>17</v>
      </c>
    </row>
    <row r="47" spans="2:5" s="48" customFormat="1" ht="15" thickBot="1">
      <c r="B47" s="186"/>
      <c r="C47" s="187"/>
      <c r="D47" s="187"/>
      <c r="E47" s="47"/>
    </row>
    <row r="48" spans="2:5" ht="21.6" thickBot="1">
      <c r="B48" s="176" t="s">
        <v>1305</v>
      </c>
      <c r="C48" s="177"/>
      <c r="D48" s="177"/>
      <c r="E48" s="13" t="s">
        <v>1305</v>
      </c>
    </row>
    <row r="49" spans="2:5" ht="15" customHeight="1" thickBot="1">
      <c r="B49" s="178" t="s">
        <v>18</v>
      </c>
      <c r="C49" s="179"/>
      <c r="D49" s="179"/>
      <c r="E49" s="46"/>
    </row>
    <row r="50" spans="2:5">
      <c r="B50" s="212"/>
      <c r="C50" s="212"/>
      <c r="D50" s="212"/>
    </row>
    <row r="51" spans="2:5">
      <c r="B51" s="212"/>
      <c r="C51" s="212"/>
      <c r="D51" s="212"/>
    </row>
  </sheetData>
  <sheetProtection algorithmName="SHA-512" hashValue="0Puh6UHX1p4qHwOmQGZbNWfbjzkUU/Og2jRQp/GjL2JZh8Pr/bOhlmzdEisJYMPWxlGCi1Z26f3z4SGtPfJrpQ==" saltValue="CQUP4Wv+p384pSY8mVm1iw==" spinCount="100000" sheet="1" objects="1" scenarios="1"/>
  <mergeCells count="23">
    <mergeCell ref="B41:D41"/>
    <mergeCell ref="C9:D9"/>
    <mergeCell ref="B37:D37"/>
    <mergeCell ref="B38:D38"/>
    <mergeCell ref="B39:D39"/>
    <mergeCell ref="B40:D40"/>
    <mergeCell ref="C2:D2"/>
    <mergeCell ref="C3:D3"/>
    <mergeCell ref="E5:E6"/>
    <mergeCell ref="C7:D7"/>
    <mergeCell ref="C8:D8"/>
    <mergeCell ref="C5:D5"/>
    <mergeCell ref="C6:D6"/>
    <mergeCell ref="B43:D43"/>
    <mergeCell ref="B46:D46"/>
    <mergeCell ref="B48:D48"/>
    <mergeCell ref="B49:D49"/>
    <mergeCell ref="B42:D42"/>
    <mergeCell ref="B50:D50"/>
    <mergeCell ref="B51:D51"/>
    <mergeCell ref="B44:D44"/>
    <mergeCell ref="B45:D45"/>
    <mergeCell ref="B47:D47"/>
  </mergeCells>
  <hyperlinks>
    <hyperlink ref="B1" location="'1. Index'!A1" display="Go To Index" xr:uid="{32636BE3-CEDB-47C7-9C25-0A0D16F51D63}"/>
    <hyperlink ref="E1" location="'4. Database'!A1" display="Go To Database" xr:uid="{91B46E89-3D9E-4A09-9817-6998A99DE568}"/>
  </hyperlinks>
  <pageMargins left="0.7" right="0.7" top="0.75" bottom="0.75" header="0.3" footer="0.3"/>
  <pageSetup scale="68" orientation="landscape" r:id="rId1"/>
  <headerFooter>
    <oddFooter>&amp;R_x000D_&amp;1#&amp;"Calibri"&amp;10&amp;K000000 Confidential</oddFooter>
  </headerFooter>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500-000000000000}">
  <sheetPr codeName="Sheet133">
    <pageSetUpPr fitToPage="1"/>
  </sheetPr>
  <dimension ref="B1:E51"/>
  <sheetViews>
    <sheetView zoomScale="70" zoomScaleNormal="70" zoomScaleSheetLayoutView="94" zoomScalePageLayoutView="70" workbookViewId="0">
      <selection activeCell="A48" sqref="A48:XFD49"/>
    </sheetView>
  </sheetViews>
  <sheetFormatPr defaultColWidth="9.21875" defaultRowHeight="14.4"/>
  <cols>
    <col min="1" max="1" width="2.77734375" style="20" customWidth="1"/>
    <col min="2" max="4" width="40.5546875" style="20" customWidth="1"/>
    <col min="5" max="5" width="54.21875" style="20" customWidth="1"/>
    <col min="6" max="16384" width="9.21875" style="20"/>
  </cols>
  <sheetData>
    <row r="1" spans="2:5" ht="15" thickBot="1">
      <c r="B1" s="19" t="s">
        <v>152</v>
      </c>
      <c r="C1" s="20">
        <v>182</v>
      </c>
      <c r="E1" s="11" t="s">
        <v>1275</v>
      </c>
    </row>
    <row r="2" spans="2:5">
      <c r="B2" s="21" t="s">
        <v>0</v>
      </c>
      <c r="C2" s="194" t="str">
        <f>VLOOKUP(C3,'1. Index'!$B$7:$C$212,2,0)</f>
        <v>Road transport equipment</v>
      </c>
      <c r="D2" s="194"/>
    </row>
    <row r="3" spans="2:5" ht="15" thickBot="1">
      <c r="B3" s="22" t="s">
        <v>1</v>
      </c>
      <c r="C3" s="193" t="str">
        <f>LEFT(C5,10)</f>
        <v>15.01.12.1</v>
      </c>
      <c r="D3" s="194"/>
    </row>
    <row r="4" spans="2:5" ht="15" thickBot="1">
      <c r="B4" s="23"/>
    </row>
    <row r="5" spans="2:5" ht="15" customHeight="1">
      <c r="B5" s="24" t="s">
        <v>2</v>
      </c>
      <c r="C5" s="203" t="str" cm="1">
        <f t="array" ref="C5">INDEX('1. Index'!$B$8:$E$212,C1,1)</f>
        <v>15.01.12.1.01.240</v>
      </c>
      <c r="D5" s="204"/>
      <c r="E5" s="195" t="s">
        <v>3</v>
      </c>
    </row>
    <row r="6" spans="2:5" ht="15" customHeight="1" thickBot="1">
      <c r="B6" s="25" t="s">
        <v>4</v>
      </c>
      <c r="C6" s="205" t="str" cm="1">
        <f t="array" ref="C6">INDEX('1. Index'!$B$8:$E$212,C1,2)</f>
        <v>Tractor unit - Scania (Sweden) - R 420 A 4x2</v>
      </c>
      <c r="D6" s="206"/>
      <c r="E6" s="196"/>
    </row>
    <row r="7" spans="2:5" ht="16.5" customHeight="1" thickBot="1">
      <c r="B7" s="26"/>
      <c r="C7" s="197" t="s">
        <v>24</v>
      </c>
      <c r="D7" s="198"/>
      <c r="E7" s="13" t="s">
        <v>5</v>
      </c>
    </row>
    <row r="8" spans="2:5">
      <c r="B8" s="27" t="s">
        <v>6</v>
      </c>
      <c r="C8" s="199" t="str" cm="1">
        <f t="array" ref="C8">INDEX('1. Index'!$B$8:$E$212,C1,3)</f>
        <v>Scania (Sweden)</v>
      </c>
      <c r="D8" s="200"/>
      <c r="E8" s="28"/>
    </row>
    <row r="9" spans="2:5" ht="15" thickBot="1">
      <c r="B9" s="29" t="s">
        <v>7</v>
      </c>
      <c r="C9" s="201" t="str" cm="1">
        <f t="array" ref="C9">INDEX('1. Index'!$B$8:$E$212,C1,4)</f>
        <v>R 420 A 4x2</v>
      </c>
      <c r="D9" s="202"/>
      <c r="E9" s="30"/>
    </row>
    <row r="10" spans="2:5" ht="18" customHeight="1" thickBot="1">
      <c r="B10" s="31"/>
      <c r="C10" s="32" t="s">
        <v>8</v>
      </c>
      <c r="D10" s="32" t="s">
        <v>9</v>
      </c>
      <c r="E10" s="13" t="s">
        <v>5</v>
      </c>
    </row>
    <row r="11" spans="2:5" ht="15" customHeight="1">
      <c r="B11" s="33" t="s">
        <v>581</v>
      </c>
      <c r="C11" s="66" t="s">
        <v>216</v>
      </c>
      <c r="D11" s="67" t="s">
        <v>274</v>
      </c>
      <c r="E11" s="35"/>
    </row>
    <row r="12" spans="2:5" ht="15" customHeight="1">
      <c r="B12" s="36" t="s">
        <v>582</v>
      </c>
      <c r="C12" s="37" t="s">
        <v>1675</v>
      </c>
      <c r="D12" s="38" t="s">
        <v>1676</v>
      </c>
      <c r="E12" s="39"/>
    </row>
    <row r="13" spans="2:5" ht="15" customHeight="1">
      <c r="B13" s="36" t="s">
        <v>470</v>
      </c>
      <c r="C13" s="37" t="s">
        <v>1755</v>
      </c>
      <c r="D13" s="38" t="s">
        <v>1754</v>
      </c>
      <c r="E13" s="39"/>
    </row>
    <row r="14" spans="2:5" ht="15" customHeight="1">
      <c r="B14" s="36" t="s">
        <v>448</v>
      </c>
      <c r="C14" s="37" t="s">
        <v>1677</v>
      </c>
      <c r="D14" s="38" t="s">
        <v>1678</v>
      </c>
      <c r="E14" s="39"/>
    </row>
    <row r="15" spans="2:5" ht="15" customHeight="1">
      <c r="B15" s="36" t="s">
        <v>333</v>
      </c>
      <c r="C15" s="37">
        <v>4</v>
      </c>
      <c r="D15" s="38">
        <v>4</v>
      </c>
      <c r="E15" s="39"/>
    </row>
    <row r="16" spans="2:5" ht="15" customHeight="1">
      <c r="B16" s="36" t="s">
        <v>583</v>
      </c>
      <c r="C16" s="37" t="s">
        <v>889</v>
      </c>
      <c r="D16" s="38" t="s">
        <v>890</v>
      </c>
      <c r="E16" s="39"/>
    </row>
    <row r="17" spans="2:5" ht="15" customHeight="1">
      <c r="B17" s="36" t="s">
        <v>441</v>
      </c>
      <c r="C17" s="37" t="s">
        <v>933</v>
      </c>
      <c r="D17" s="38" t="s">
        <v>934</v>
      </c>
      <c r="E17" s="39"/>
    </row>
    <row r="18" spans="2:5" ht="15" customHeight="1">
      <c r="B18" s="36" t="s">
        <v>596</v>
      </c>
      <c r="C18" s="37" t="s">
        <v>935</v>
      </c>
      <c r="D18" s="38" t="s">
        <v>936</v>
      </c>
      <c r="E18" s="39"/>
    </row>
    <row r="19" spans="2:5" ht="15" customHeight="1">
      <c r="B19" s="36" t="s">
        <v>587</v>
      </c>
      <c r="C19" s="37" t="s">
        <v>937</v>
      </c>
      <c r="D19" s="38" t="s">
        <v>938</v>
      </c>
      <c r="E19" s="39"/>
    </row>
    <row r="20" spans="2:5" ht="15" customHeight="1">
      <c r="B20" s="36" t="s">
        <v>588</v>
      </c>
      <c r="C20" s="37">
        <v>5</v>
      </c>
      <c r="D20" s="38">
        <v>5</v>
      </c>
      <c r="E20" s="39"/>
    </row>
    <row r="21" spans="2:5" ht="15" customHeight="1">
      <c r="B21" s="36" t="s">
        <v>591</v>
      </c>
      <c r="C21" s="37" t="s">
        <v>939</v>
      </c>
      <c r="D21" s="38" t="s">
        <v>940</v>
      </c>
      <c r="E21" s="39"/>
    </row>
    <row r="22" spans="2:5" ht="15" customHeight="1">
      <c r="B22" s="36" t="s">
        <v>597</v>
      </c>
      <c r="C22" s="37" t="s">
        <v>941</v>
      </c>
      <c r="D22" s="38" t="s">
        <v>942</v>
      </c>
      <c r="E22" s="39"/>
    </row>
    <row r="23" spans="2:5" ht="15" customHeight="1">
      <c r="B23" s="36" t="s">
        <v>592</v>
      </c>
      <c r="C23" s="37" t="s">
        <v>943</v>
      </c>
      <c r="D23" s="38" t="s">
        <v>944</v>
      </c>
      <c r="E23" s="39"/>
    </row>
    <row r="24" spans="2:5" ht="15" customHeight="1">
      <c r="B24" s="36" t="s">
        <v>290</v>
      </c>
      <c r="C24" s="37" t="s">
        <v>945</v>
      </c>
      <c r="D24" s="38" t="s">
        <v>946</v>
      </c>
      <c r="E24" s="39"/>
    </row>
    <row r="25" spans="2:5" ht="15" customHeight="1">
      <c r="B25" s="36" t="s">
        <v>287</v>
      </c>
      <c r="C25" s="37" t="s">
        <v>947</v>
      </c>
      <c r="D25" s="38" t="s">
        <v>948</v>
      </c>
      <c r="E25" s="39"/>
    </row>
    <row r="26" spans="2:5" ht="15" customHeight="1">
      <c r="B26" s="36" t="s">
        <v>288</v>
      </c>
      <c r="C26" s="37" t="s">
        <v>949</v>
      </c>
      <c r="D26" s="38" t="s">
        <v>950</v>
      </c>
      <c r="E26" s="39"/>
    </row>
    <row r="27" spans="2:5" ht="15" customHeight="1">
      <c r="B27" s="36" t="s">
        <v>598</v>
      </c>
      <c r="C27" s="37" t="s">
        <v>951</v>
      </c>
      <c r="D27" s="38" t="s">
        <v>952</v>
      </c>
      <c r="E27" s="39"/>
    </row>
    <row r="28" spans="2:5" ht="15" customHeight="1">
      <c r="B28" s="36" t="s">
        <v>594</v>
      </c>
      <c r="C28" s="37" t="s">
        <v>953</v>
      </c>
      <c r="D28" s="38" t="s">
        <v>954</v>
      </c>
      <c r="E28" s="39"/>
    </row>
    <row r="29" spans="2:5" ht="15" customHeight="1">
      <c r="B29" s="36" t="s">
        <v>599</v>
      </c>
      <c r="C29" s="37" t="s">
        <v>1679</v>
      </c>
      <c r="D29" s="38" t="s">
        <v>1680</v>
      </c>
      <c r="E29" s="39"/>
    </row>
    <row r="30" spans="2:5" ht="15" customHeight="1">
      <c r="B30" s="36"/>
      <c r="C30" s="37"/>
      <c r="D30" s="38"/>
      <c r="E30" s="39"/>
    </row>
    <row r="31" spans="2:5" ht="15" customHeight="1">
      <c r="B31" s="36"/>
      <c r="C31" s="37"/>
      <c r="D31" s="38"/>
      <c r="E31" s="39"/>
    </row>
    <row r="32" spans="2:5" ht="15" customHeight="1">
      <c r="B32" s="36"/>
      <c r="C32" s="37"/>
      <c r="D32" s="38"/>
      <c r="E32" s="39"/>
    </row>
    <row r="33" spans="2:5" ht="15" customHeight="1">
      <c r="B33" s="36"/>
      <c r="C33" s="37"/>
      <c r="D33" s="38"/>
      <c r="E33" s="39"/>
    </row>
    <row r="34" spans="2:5" ht="15" customHeight="1">
      <c r="B34" s="36" t="s">
        <v>279</v>
      </c>
      <c r="C34" s="37" t="s">
        <v>3339</v>
      </c>
      <c r="D34" s="38" t="s">
        <v>3340</v>
      </c>
      <c r="E34" s="39"/>
    </row>
    <row r="35" spans="2:5" ht="15" customHeight="1">
      <c r="B35" s="36" t="s">
        <v>10</v>
      </c>
      <c r="C35" s="37" t="s">
        <v>60</v>
      </c>
      <c r="D35" s="38" t="s">
        <v>60</v>
      </c>
      <c r="E35" s="39"/>
    </row>
    <row r="36" spans="2:5" ht="15" customHeight="1" thickBot="1">
      <c r="B36" s="36" t="s">
        <v>11</v>
      </c>
      <c r="C36" s="37" t="s">
        <v>61</v>
      </c>
      <c r="D36" s="41" t="s">
        <v>61</v>
      </c>
      <c r="E36" s="80"/>
    </row>
    <row r="37" spans="2:5" ht="16.5" customHeight="1" thickBot="1">
      <c r="B37" s="197" t="s">
        <v>12</v>
      </c>
      <c r="C37" s="207"/>
      <c r="D37" s="198"/>
      <c r="E37" s="13" t="s">
        <v>5</v>
      </c>
    </row>
    <row r="38" spans="2:5" ht="15" customHeight="1">
      <c r="B38" s="208" t="s">
        <v>13</v>
      </c>
      <c r="C38" s="209"/>
      <c r="D38" s="210"/>
      <c r="E38" s="35"/>
    </row>
    <row r="39" spans="2:5" ht="15" customHeight="1">
      <c r="B39" s="180" t="s">
        <v>141</v>
      </c>
      <c r="C39" s="181"/>
      <c r="D39" s="182"/>
      <c r="E39" s="39"/>
    </row>
    <row r="40" spans="2:5" ht="15" customHeight="1">
      <c r="B40" s="180" t="s">
        <v>14</v>
      </c>
      <c r="C40" s="181"/>
      <c r="D40" s="182"/>
      <c r="E40" s="42"/>
    </row>
    <row r="41" spans="2:5" ht="15" customHeight="1">
      <c r="B41" s="180" t="s">
        <v>15</v>
      </c>
      <c r="C41" s="181"/>
      <c r="D41" s="182"/>
      <c r="E41" s="42"/>
    </row>
    <row r="42" spans="2:5" ht="15" customHeight="1">
      <c r="B42" s="188" t="s">
        <v>221</v>
      </c>
      <c r="C42" s="189"/>
      <c r="D42" s="190"/>
      <c r="E42" s="42"/>
    </row>
    <row r="43" spans="2:5" ht="15" customHeight="1">
      <c r="B43" s="219" t="s">
        <v>208</v>
      </c>
      <c r="C43" s="220"/>
      <c r="D43" s="221"/>
      <c r="E43" s="43"/>
    </row>
    <row r="44" spans="2:5" ht="15" customHeight="1" thickBot="1">
      <c r="B44" s="213" t="s">
        <v>206</v>
      </c>
      <c r="C44" s="214"/>
      <c r="D44" s="215"/>
      <c r="E44" s="44"/>
    </row>
    <row r="45" spans="2:5" ht="15" customHeight="1" thickBot="1">
      <c r="B45" s="216" t="s">
        <v>207</v>
      </c>
      <c r="C45" s="217"/>
      <c r="D45" s="218"/>
      <c r="E45" s="45">
        <f>(E38+E40+E41+E42+E44)-(E43*E38)</f>
        <v>0</v>
      </c>
    </row>
    <row r="46" spans="2:5" ht="21" customHeight="1" thickBot="1">
      <c r="B46" s="222" t="s">
        <v>209</v>
      </c>
      <c r="C46" s="223"/>
      <c r="D46" s="223"/>
      <c r="E46" s="18" t="s">
        <v>17</v>
      </c>
    </row>
    <row r="47" spans="2:5" s="48" customFormat="1" ht="73.5" customHeight="1" thickBot="1">
      <c r="B47" s="186" t="s">
        <v>1394</v>
      </c>
      <c r="C47" s="187"/>
      <c r="D47" s="187"/>
      <c r="E47" s="47"/>
    </row>
    <row r="48" spans="2:5" ht="21.6" thickBot="1">
      <c r="B48" s="176" t="s">
        <v>1305</v>
      </c>
      <c r="C48" s="177"/>
      <c r="D48" s="177"/>
      <c r="E48" s="13" t="s">
        <v>1305</v>
      </c>
    </row>
    <row r="49" spans="2:5" ht="15" customHeight="1" thickBot="1">
      <c r="B49" s="178" t="s">
        <v>18</v>
      </c>
      <c r="C49" s="179"/>
      <c r="D49" s="179"/>
      <c r="E49" s="46"/>
    </row>
    <row r="50" spans="2:5">
      <c r="B50" s="212"/>
      <c r="C50" s="212"/>
      <c r="D50" s="212"/>
    </row>
    <row r="51" spans="2:5">
      <c r="B51" s="212"/>
      <c r="C51" s="212"/>
      <c r="D51" s="212"/>
    </row>
  </sheetData>
  <sheetProtection algorithmName="SHA-512" hashValue="RlwmNJkMHFYqh3DnWPWWdO/tB1ZNC6UDwMurw6ktr8zbqPQ47/HG8v5TrPmkgPCUp6WbMAGblS3CokbotZK4aA==" saltValue="vvEhKp99afckZei4d7ZDTQ==" spinCount="100000" sheet="1" objects="1" scenarios="1"/>
  <mergeCells count="23">
    <mergeCell ref="C9:D9"/>
    <mergeCell ref="C2:D2"/>
    <mergeCell ref="C3:D3"/>
    <mergeCell ref="E5:E6"/>
    <mergeCell ref="C7:D7"/>
    <mergeCell ref="C8:D8"/>
    <mergeCell ref="C5:D5"/>
    <mergeCell ref="C6:D6"/>
    <mergeCell ref="B43:D43"/>
    <mergeCell ref="B48:D48"/>
    <mergeCell ref="B49:D49"/>
    <mergeCell ref="B37:D37"/>
    <mergeCell ref="B38:D38"/>
    <mergeCell ref="B39:D39"/>
    <mergeCell ref="B40:D40"/>
    <mergeCell ref="B41:D41"/>
    <mergeCell ref="B42:D42"/>
    <mergeCell ref="B46:D46"/>
    <mergeCell ref="B50:D50"/>
    <mergeCell ref="B51:D51"/>
    <mergeCell ref="B44:D44"/>
    <mergeCell ref="B45:D45"/>
    <mergeCell ref="B47:D47"/>
  </mergeCells>
  <hyperlinks>
    <hyperlink ref="B1" location="'1. Index'!A1" display="Go To Index" xr:uid="{4452A38A-BB23-4B09-84F8-7DB91BF69545}"/>
    <hyperlink ref="E1" location="'4. Database'!A1" display="Go To Database" xr:uid="{6BC51D58-6835-4094-B2B3-6B5E7CBA523A}"/>
  </hyperlinks>
  <pageMargins left="0.7" right="0.7" top="0.75" bottom="0.75" header="0.3" footer="0.3"/>
  <pageSetup scale="65" orientation="landscape" r:id="rId1"/>
  <headerFooter>
    <oddFooter>&amp;R_x000D_&amp;1#&amp;"Calibri"&amp;10&amp;K000000 Confidential</oddFooter>
  </headerFooter>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600-000000000000}">
  <sheetPr codeName="Sheet134">
    <pageSetUpPr fitToPage="1"/>
  </sheetPr>
  <dimension ref="B1:E51"/>
  <sheetViews>
    <sheetView zoomScale="70" zoomScaleNormal="70" zoomScaleSheetLayoutView="94" zoomScalePageLayoutView="70" workbookViewId="0">
      <selection activeCell="A48" sqref="A48:XFD49"/>
    </sheetView>
  </sheetViews>
  <sheetFormatPr defaultColWidth="9.21875" defaultRowHeight="14.4"/>
  <cols>
    <col min="1" max="1" width="2.77734375" style="20" customWidth="1"/>
    <col min="2" max="4" width="40.5546875" style="20" customWidth="1"/>
    <col min="5" max="5" width="54.21875" style="20" customWidth="1"/>
    <col min="6" max="16384" width="9.21875" style="20"/>
  </cols>
  <sheetData>
    <row r="1" spans="2:5" ht="15" thickBot="1">
      <c r="B1" s="19" t="s">
        <v>152</v>
      </c>
      <c r="C1" s="20">
        <v>183</v>
      </c>
      <c r="E1" s="11" t="s">
        <v>1275</v>
      </c>
    </row>
    <row r="2" spans="2:5">
      <c r="B2" s="21" t="s">
        <v>0</v>
      </c>
      <c r="C2" s="194" t="str">
        <f>VLOOKUP(C3,'1. Index'!$B$7:$C$212,2,0)</f>
        <v>Road transport equipment</v>
      </c>
      <c r="D2" s="194"/>
    </row>
    <row r="3" spans="2:5" ht="15" thickBot="1">
      <c r="B3" s="22" t="s">
        <v>1</v>
      </c>
      <c r="C3" s="193" t="str">
        <f>LEFT(C5,10)</f>
        <v>15.01.12.1</v>
      </c>
      <c r="D3" s="194"/>
    </row>
    <row r="4" spans="2:5" ht="15" thickBot="1">
      <c r="B4" s="23"/>
    </row>
    <row r="5" spans="2:5" ht="15" customHeight="1">
      <c r="B5" s="24" t="s">
        <v>2</v>
      </c>
      <c r="C5" s="203" t="str" cm="1">
        <f t="array" ref="C5">INDEX('1. Index'!$B$8:$E$212,C1,1)</f>
        <v>15.01.12.1.01.250</v>
      </c>
      <c r="D5" s="204"/>
      <c r="E5" s="195" t="s">
        <v>3</v>
      </c>
    </row>
    <row r="6" spans="2:5" ht="15" customHeight="1" thickBot="1">
      <c r="B6" s="25" t="s">
        <v>4</v>
      </c>
      <c r="C6" s="205" t="str" cm="1">
        <f t="array" ref="C6">INDEX('1. Index'!$B$8:$E$212,C1,2)</f>
        <v>Tractor unit - Unspecified</v>
      </c>
      <c r="D6" s="206"/>
      <c r="E6" s="196"/>
    </row>
    <row r="7" spans="2:5" ht="16.5" customHeight="1" thickBot="1">
      <c r="B7" s="26"/>
      <c r="C7" s="197" t="s">
        <v>24</v>
      </c>
      <c r="D7" s="198"/>
      <c r="E7" s="13" t="s">
        <v>5</v>
      </c>
    </row>
    <row r="8" spans="2:5">
      <c r="B8" s="27" t="s">
        <v>6</v>
      </c>
      <c r="C8" s="199" t="str" cm="1">
        <f t="array" ref="C8">INDEX('1. Index'!$B$8:$E$212,C1,3)</f>
        <v>Unspecified</v>
      </c>
      <c r="D8" s="200"/>
      <c r="E8" s="28"/>
    </row>
    <row r="9" spans="2:5" ht="15" thickBot="1">
      <c r="B9" s="29" t="s">
        <v>7</v>
      </c>
      <c r="C9" s="201" t="str" cm="1">
        <f t="array" ref="C9">INDEX('1. Index'!$B$8:$E$212,C1,4)</f>
        <v>Unspecified</v>
      </c>
      <c r="D9" s="202"/>
      <c r="E9" s="30"/>
    </row>
    <row r="10" spans="2:5" ht="18" customHeight="1" thickBot="1">
      <c r="B10" s="31"/>
      <c r="C10" s="32" t="s">
        <v>8</v>
      </c>
      <c r="D10" s="32" t="s">
        <v>9</v>
      </c>
      <c r="E10" s="13" t="s">
        <v>5</v>
      </c>
    </row>
    <row r="11" spans="2:5" ht="15" customHeight="1">
      <c r="B11" s="33" t="s">
        <v>581</v>
      </c>
      <c r="C11" s="66" t="s">
        <v>216</v>
      </c>
      <c r="D11" s="67" t="s">
        <v>1882</v>
      </c>
      <c r="E11" s="35"/>
    </row>
    <row r="12" spans="2:5" ht="15" customHeight="1">
      <c r="B12" s="36" t="s">
        <v>582</v>
      </c>
      <c r="C12" s="37" t="s">
        <v>1675</v>
      </c>
      <c r="D12" s="38" t="s">
        <v>3341</v>
      </c>
      <c r="E12" s="39"/>
    </row>
    <row r="13" spans="2:5" ht="15" customHeight="1">
      <c r="B13" s="36" t="s">
        <v>470</v>
      </c>
      <c r="C13" s="37" t="s">
        <v>3342</v>
      </c>
      <c r="D13" s="38" t="s">
        <v>1754</v>
      </c>
      <c r="E13" s="39"/>
    </row>
    <row r="14" spans="2:5" ht="15" customHeight="1">
      <c r="B14" s="36" t="s">
        <v>448</v>
      </c>
      <c r="C14" s="37" t="s">
        <v>1677</v>
      </c>
      <c r="D14" s="38" t="s">
        <v>3343</v>
      </c>
      <c r="E14" s="39"/>
    </row>
    <row r="15" spans="2:5" ht="15" customHeight="1">
      <c r="B15" s="36" t="s">
        <v>333</v>
      </c>
      <c r="C15" s="37" t="s">
        <v>2305</v>
      </c>
      <c r="D15" s="38" t="s">
        <v>2306</v>
      </c>
      <c r="E15" s="39"/>
    </row>
    <row r="16" spans="2:5" ht="15" customHeight="1">
      <c r="B16" s="36" t="s">
        <v>583</v>
      </c>
      <c r="C16" s="37" t="s">
        <v>3344</v>
      </c>
      <c r="D16" s="38" t="s">
        <v>3345</v>
      </c>
      <c r="E16" s="39"/>
    </row>
    <row r="17" spans="2:5" ht="15" customHeight="1">
      <c r="B17" s="36" t="s">
        <v>587</v>
      </c>
      <c r="C17" s="37" t="s">
        <v>937</v>
      </c>
      <c r="D17" s="38" t="s">
        <v>3330</v>
      </c>
      <c r="E17" s="39"/>
    </row>
    <row r="18" spans="2:5" ht="15" customHeight="1">
      <c r="B18" s="36" t="s">
        <v>596</v>
      </c>
      <c r="C18" s="55" t="s">
        <v>935</v>
      </c>
      <c r="D18" s="56" t="s">
        <v>3346</v>
      </c>
      <c r="E18" s="39"/>
    </row>
    <row r="19" spans="2:5" ht="15" customHeight="1">
      <c r="B19" s="36" t="s">
        <v>588</v>
      </c>
      <c r="C19" s="37" t="s">
        <v>2954</v>
      </c>
      <c r="D19" s="38" t="s">
        <v>2955</v>
      </c>
      <c r="E19" s="39"/>
    </row>
    <row r="20" spans="2:5" ht="15" customHeight="1">
      <c r="B20" s="36" t="s">
        <v>597</v>
      </c>
      <c r="C20" s="37" t="s">
        <v>941</v>
      </c>
      <c r="D20" s="38" t="s">
        <v>3347</v>
      </c>
      <c r="E20" s="39"/>
    </row>
    <row r="21" spans="2:5" ht="15" customHeight="1">
      <c r="B21" s="36" t="s">
        <v>591</v>
      </c>
      <c r="C21" s="37" t="s">
        <v>939</v>
      </c>
      <c r="D21" s="38" t="s">
        <v>3348</v>
      </c>
      <c r="E21" s="39"/>
    </row>
    <row r="22" spans="2:5" ht="15" customHeight="1">
      <c r="B22" s="36" t="s">
        <v>592</v>
      </c>
      <c r="C22" s="37" t="s">
        <v>943</v>
      </c>
      <c r="D22" s="38" t="s">
        <v>3349</v>
      </c>
      <c r="E22" s="39"/>
    </row>
    <row r="23" spans="2:5" ht="15" customHeight="1">
      <c r="B23" s="36" t="s">
        <v>441</v>
      </c>
      <c r="C23" s="37" t="s">
        <v>933</v>
      </c>
      <c r="D23" s="38" t="s">
        <v>3350</v>
      </c>
      <c r="E23" s="39"/>
    </row>
    <row r="24" spans="2:5" ht="15" customHeight="1">
      <c r="B24" s="36" t="s">
        <v>290</v>
      </c>
      <c r="C24" s="37" t="s">
        <v>945</v>
      </c>
      <c r="D24" s="38" t="s">
        <v>3351</v>
      </c>
      <c r="E24" s="39"/>
    </row>
    <row r="25" spans="2:5" ht="15" customHeight="1">
      <c r="B25" s="36" t="s">
        <v>287</v>
      </c>
      <c r="C25" s="37" t="s">
        <v>947</v>
      </c>
      <c r="D25" s="38" t="s">
        <v>3352</v>
      </c>
      <c r="E25" s="39"/>
    </row>
    <row r="26" spans="2:5" ht="15" customHeight="1">
      <c r="B26" s="36" t="s">
        <v>288</v>
      </c>
      <c r="C26" s="37" t="s">
        <v>949</v>
      </c>
      <c r="D26" s="38" t="s">
        <v>3353</v>
      </c>
      <c r="E26" s="39"/>
    </row>
    <row r="27" spans="2:5" ht="15" customHeight="1">
      <c r="B27" s="36" t="s">
        <v>598</v>
      </c>
      <c r="C27" s="37" t="s">
        <v>951</v>
      </c>
      <c r="D27" s="38" t="s">
        <v>3354</v>
      </c>
      <c r="E27" s="39"/>
    </row>
    <row r="28" spans="2:5" ht="15" customHeight="1">
      <c r="B28" s="36" t="s">
        <v>594</v>
      </c>
      <c r="C28" s="37" t="s">
        <v>953</v>
      </c>
      <c r="D28" s="38" t="s">
        <v>3355</v>
      </c>
      <c r="E28" s="39"/>
    </row>
    <row r="29" spans="2:5" ht="15" customHeight="1">
      <c r="B29" s="36" t="s">
        <v>599</v>
      </c>
      <c r="C29" s="37" t="s">
        <v>1679</v>
      </c>
      <c r="D29" s="38" t="s">
        <v>3356</v>
      </c>
      <c r="E29" s="39"/>
    </row>
    <row r="30" spans="2:5" ht="15" customHeight="1">
      <c r="B30" s="36"/>
      <c r="C30" s="37"/>
      <c r="D30" s="38"/>
      <c r="E30" s="39"/>
    </row>
    <row r="31" spans="2:5" ht="15" customHeight="1">
      <c r="B31" s="36"/>
      <c r="C31" s="37"/>
      <c r="D31" s="38"/>
      <c r="E31" s="39"/>
    </row>
    <row r="32" spans="2:5" ht="15" customHeight="1">
      <c r="B32" s="36"/>
      <c r="C32" s="37"/>
      <c r="D32" s="38"/>
      <c r="E32" s="39"/>
    </row>
    <row r="33" spans="2:5" ht="15" customHeight="1">
      <c r="B33" s="36"/>
      <c r="C33" s="37"/>
      <c r="D33" s="38"/>
      <c r="E33" s="39"/>
    </row>
    <row r="34" spans="2:5" ht="15" customHeight="1">
      <c r="B34" s="36"/>
      <c r="C34" s="37"/>
      <c r="D34" s="38"/>
      <c r="E34" s="39"/>
    </row>
    <row r="35" spans="2:5" ht="15" customHeight="1">
      <c r="B35" s="36" t="s">
        <v>10</v>
      </c>
      <c r="C35" s="37" t="s">
        <v>60</v>
      </c>
      <c r="D35" s="38" t="s">
        <v>60</v>
      </c>
      <c r="E35" s="39"/>
    </row>
    <row r="36" spans="2:5" ht="15" customHeight="1" thickBot="1">
      <c r="B36" s="36" t="s">
        <v>11</v>
      </c>
      <c r="C36" s="37" t="s">
        <v>61</v>
      </c>
      <c r="D36" s="41" t="s">
        <v>61</v>
      </c>
      <c r="E36" s="80"/>
    </row>
    <row r="37" spans="2:5" ht="16.5" customHeight="1" thickBot="1">
      <c r="B37" s="197" t="s">
        <v>12</v>
      </c>
      <c r="C37" s="207"/>
      <c r="D37" s="198"/>
      <c r="E37" s="13" t="s">
        <v>5</v>
      </c>
    </row>
    <row r="38" spans="2:5" ht="15" customHeight="1">
      <c r="B38" s="208" t="s">
        <v>13</v>
      </c>
      <c r="C38" s="209"/>
      <c r="D38" s="210"/>
      <c r="E38" s="35"/>
    </row>
    <row r="39" spans="2:5" ht="15" customHeight="1">
      <c r="B39" s="180" t="s">
        <v>141</v>
      </c>
      <c r="C39" s="181"/>
      <c r="D39" s="182"/>
      <c r="E39" s="39"/>
    </row>
    <row r="40" spans="2:5" ht="15" customHeight="1">
      <c r="B40" s="180" t="s">
        <v>14</v>
      </c>
      <c r="C40" s="181"/>
      <c r="D40" s="182"/>
      <c r="E40" s="42"/>
    </row>
    <row r="41" spans="2:5" ht="15" customHeight="1">
      <c r="B41" s="180" t="s">
        <v>15</v>
      </c>
      <c r="C41" s="181"/>
      <c r="D41" s="182"/>
      <c r="E41" s="42"/>
    </row>
    <row r="42" spans="2:5" ht="15" customHeight="1">
      <c r="B42" s="188" t="s">
        <v>221</v>
      </c>
      <c r="C42" s="189"/>
      <c r="D42" s="190"/>
      <c r="E42" s="42"/>
    </row>
    <row r="43" spans="2:5" ht="15" customHeight="1">
      <c r="B43" s="219" t="s">
        <v>208</v>
      </c>
      <c r="C43" s="220"/>
      <c r="D43" s="221"/>
      <c r="E43" s="43"/>
    </row>
    <row r="44" spans="2:5" ht="15" customHeight="1" thickBot="1">
      <c r="B44" s="213" t="s">
        <v>206</v>
      </c>
      <c r="C44" s="214"/>
      <c r="D44" s="215"/>
      <c r="E44" s="44"/>
    </row>
    <row r="45" spans="2:5" ht="15" customHeight="1" thickBot="1">
      <c r="B45" s="216" t="s">
        <v>207</v>
      </c>
      <c r="C45" s="217"/>
      <c r="D45" s="218"/>
      <c r="E45" s="45">
        <f>(E38+E40+E41+E42+E44)-(E43*E38)</f>
        <v>0</v>
      </c>
    </row>
    <row r="46" spans="2:5" ht="21" customHeight="1" thickBot="1">
      <c r="B46" s="222" t="s">
        <v>209</v>
      </c>
      <c r="C46" s="223"/>
      <c r="D46" s="223"/>
      <c r="E46" s="18" t="s">
        <v>17</v>
      </c>
    </row>
    <row r="47" spans="2:5" s="48" customFormat="1" ht="15" thickBot="1">
      <c r="B47" s="186"/>
      <c r="C47" s="187"/>
      <c r="D47" s="187"/>
      <c r="E47" s="47"/>
    </row>
    <row r="48" spans="2:5" ht="21.6" thickBot="1">
      <c r="B48" s="176" t="s">
        <v>1305</v>
      </c>
      <c r="C48" s="177"/>
      <c r="D48" s="177"/>
      <c r="E48" s="13" t="s">
        <v>1305</v>
      </c>
    </row>
    <row r="49" spans="2:5" ht="15" customHeight="1" thickBot="1">
      <c r="B49" s="178" t="s">
        <v>18</v>
      </c>
      <c r="C49" s="179"/>
      <c r="D49" s="179"/>
      <c r="E49" s="46"/>
    </row>
    <row r="50" spans="2:5">
      <c r="B50" s="212"/>
      <c r="C50" s="212"/>
      <c r="D50" s="212"/>
    </row>
    <row r="51" spans="2:5">
      <c r="B51" s="212"/>
      <c r="C51" s="212"/>
      <c r="D51" s="212"/>
    </row>
  </sheetData>
  <sheetProtection algorithmName="SHA-512" hashValue="NuQTa4B8nAcxXRcQe2LOuopinc27k/02lzwR6ald334C0sB9as7tKs8CJQbhnCXvpuh5Slcwgl7M0ceRhGQC6w==" saltValue="rw25hC9z6HJLqxor/vYEzA==" spinCount="100000" sheet="1" objects="1" scenarios="1"/>
  <mergeCells count="23">
    <mergeCell ref="C9:D9"/>
    <mergeCell ref="C2:D2"/>
    <mergeCell ref="C3:D3"/>
    <mergeCell ref="E5:E6"/>
    <mergeCell ref="C7:D7"/>
    <mergeCell ref="C8:D8"/>
    <mergeCell ref="C5:D5"/>
    <mergeCell ref="C6:D6"/>
    <mergeCell ref="B43:D43"/>
    <mergeCell ref="B48:D48"/>
    <mergeCell ref="B49:D49"/>
    <mergeCell ref="B37:D37"/>
    <mergeCell ref="B38:D38"/>
    <mergeCell ref="B39:D39"/>
    <mergeCell ref="B40:D40"/>
    <mergeCell ref="B41:D41"/>
    <mergeCell ref="B42:D42"/>
    <mergeCell ref="B46:D46"/>
    <mergeCell ref="B50:D50"/>
    <mergeCell ref="B51:D51"/>
    <mergeCell ref="B44:D44"/>
    <mergeCell ref="B45:D45"/>
    <mergeCell ref="B47:D47"/>
  </mergeCells>
  <hyperlinks>
    <hyperlink ref="B1" location="'1. Index'!A1" display="Go To Index" xr:uid="{D49445F2-6068-4286-A1B0-151D47D124D1}"/>
    <hyperlink ref="E1" location="'4. Database'!A1" display="Go To Database" xr:uid="{3ABBAFB8-7353-437D-BA1E-03DC62699C2E}"/>
  </hyperlinks>
  <pageMargins left="0.7" right="0.7" top="0.75" bottom="0.75" header="0.3" footer="0.3"/>
  <pageSetup scale="74" orientation="landscape" r:id="rId1"/>
  <headerFooter>
    <oddFooter>&amp;R_x000D_&amp;1#&amp;"Calibri"&amp;10&amp;K000000 Confidential</oddFooter>
  </headerFooter>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700-000000000000}">
  <sheetPr codeName="Sheet135">
    <pageSetUpPr fitToPage="1"/>
  </sheetPr>
  <dimension ref="B1:E51"/>
  <sheetViews>
    <sheetView zoomScale="70" zoomScaleNormal="70" zoomScaleSheetLayoutView="94" zoomScalePageLayoutView="70" workbookViewId="0">
      <selection activeCell="A48" sqref="A48:XFD49"/>
    </sheetView>
  </sheetViews>
  <sheetFormatPr defaultColWidth="9.21875" defaultRowHeight="14.4"/>
  <cols>
    <col min="1" max="1" width="2.77734375" style="20" customWidth="1"/>
    <col min="2" max="4" width="40.5546875" style="20" customWidth="1"/>
    <col min="5" max="5" width="54.21875" style="20" customWidth="1"/>
    <col min="6" max="16384" width="9.21875" style="20"/>
  </cols>
  <sheetData>
    <row r="1" spans="2:5" ht="15" thickBot="1">
      <c r="B1" s="19" t="s">
        <v>152</v>
      </c>
      <c r="C1" s="20">
        <v>184</v>
      </c>
      <c r="E1" s="11" t="s">
        <v>1275</v>
      </c>
    </row>
    <row r="2" spans="2:5">
      <c r="B2" s="21" t="s">
        <v>0</v>
      </c>
      <c r="C2" s="194" t="str">
        <f>VLOOKUP(C3,'1. Index'!$B$7:$C$212,2,0)</f>
        <v>Road transport equipment</v>
      </c>
      <c r="D2" s="194"/>
    </row>
    <row r="3" spans="2:5" ht="15" thickBot="1">
      <c r="B3" s="22" t="s">
        <v>1</v>
      </c>
      <c r="C3" s="193" t="str">
        <f>LEFT(C5,10)</f>
        <v>15.01.12.1</v>
      </c>
      <c r="D3" s="194"/>
    </row>
    <row r="4" spans="2:5" ht="15" thickBot="1">
      <c r="B4" s="23"/>
    </row>
    <row r="5" spans="2:5" ht="15" customHeight="1">
      <c r="B5" s="24" t="s">
        <v>2</v>
      </c>
      <c r="C5" s="203" t="str" cm="1">
        <f t="array" ref="C5">INDEX('1. Index'!$B$8:$E$212,C1,1)</f>
        <v>15.01.12.1.01.260</v>
      </c>
      <c r="D5" s="204"/>
      <c r="E5" s="195" t="s">
        <v>3</v>
      </c>
    </row>
    <row r="6" spans="2:5" ht="15" customHeight="1" thickBot="1">
      <c r="B6" s="25" t="s">
        <v>4</v>
      </c>
      <c r="C6" s="205" t="str" cm="1">
        <f t="array" ref="C6">INDEX('1. Index'!$B$8:$E$212,C1,2)</f>
        <v>Tractor unit - Volvo (Sweden) - FM 420 4X2</v>
      </c>
      <c r="D6" s="206"/>
      <c r="E6" s="196"/>
    </row>
    <row r="7" spans="2:5" ht="16.5" customHeight="1" thickBot="1">
      <c r="B7" s="26"/>
      <c r="C7" s="197" t="s">
        <v>24</v>
      </c>
      <c r="D7" s="198"/>
      <c r="E7" s="13" t="s">
        <v>5</v>
      </c>
    </row>
    <row r="8" spans="2:5">
      <c r="B8" s="27" t="s">
        <v>6</v>
      </c>
      <c r="C8" s="199" t="str" cm="1">
        <f t="array" ref="C8">INDEX('1. Index'!$B$8:$E$212,C1,3)</f>
        <v>Volvo (Sweden)</v>
      </c>
      <c r="D8" s="200"/>
      <c r="E8" s="28"/>
    </row>
    <row r="9" spans="2:5" ht="15" thickBot="1">
      <c r="B9" s="29" t="s">
        <v>7</v>
      </c>
      <c r="C9" s="201" t="str" cm="1">
        <f t="array" ref="C9">INDEX('1. Index'!$B$8:$E$212,C1,4)</f>
        <v>FM 420 4X2</v>
      </c>
      <c r="D9" s="202"/>
      <c r="E9" s="30"/>
    </row>
    <row r="10" spans="2:5" ht="18" customHeight="1" thickBot="1">
      <c r="B10" s="31"/>
      <c r="C10" s="32" t="s">
        <v>8</v>
      </c>
      <c r="D10" s="32" t="s">
        <v>9</v>
      </c>
      <c r="E10" s="13" t="s">
        <v>5</v>
      </c>
    </row>
    <row r="11" spans="2:5" ht="15" customHeight="1">
      <c r="B11" s="33" t="s">
        <v>581</v>
      </c>
      <c r="C11" s="66" t="s">
        <v>216</v>
      </c>
      <c r="D11" s="67" t="s">
        <v>1882</v>
      </c>
      <c r="E11" s="35"/>
    </row>
    <row r="12" spans="2:5" ht="15" customHeight="1">
      <c r="B12" s="36" t="s">
        <v>582</v>
      </c>
      <c r="C12" s="37" t="s">
        <v>1675</v>
      </c>
      <c r="D12" s="38" t="s">
        <v>3341</v>
      </c>
      <c r="E12" s="39"/>
    </row>
    <row r="13" spans="2:5" ht="15" customHeight="1">
      <c r="B13" s="36" t="s">
        <v>470</v>
      </c>
      <c r="C13" s="37" t="s">
        <v>3342</v>
      </c>
      <c r="D13" s="38" t="s">
        <v>1754</v>
      </c>
      <c r="E13" s="39"/>
    </row>
    <row r="14" spans="2:5" ht="15" customHeight="1">
      <c r="B14" s="36" t="s">
        <v>448</v>
      </c>
      <c r="C14" s="37" t="s">
        <v>1677</v>
      </c>
      <c r="D14" s="38" t="s">
        <v>3343</v>
      </c>
      <c r="E14" s="39"/>
    </row>
    <row r="15" spans="2:5" ht="15" customHeight="1">
      <c r="B15" s="36" t="s">
        <v>333</v>
      </c>
      <c r="C15" s="37" t="s">
        <v>2305</v>
      </c>
      <c r="D15" s="38" t="s">
        <v>2306</v>
      </c>
      <c r="E15" s="39"/>
    </row>
    <row r="16" spans="2:5" ht="15" customHeight="1">
      <c r="B16" s="36" t="s">
        <v>583</v>
      </c>
      <c r="C16" s="37" t="s">
        <v>3344</v>
      </c>
      <c r="D16" s="38" t="s">
        <v>3345</v>
      </c>
      <c r="E16" s="39"/>
    </row>
    <row r="17" spans="2:5" ht="15" customHeight="1">
      <c r="B17" s="36" t="s">
        <v>587</v>
      </c>
      <c r="C17" s="37" t="s">
        <v>937</v>
      </c>
      <c r="D17" s="38" t="s">
        <v>3330</v>
      </c>
      <c r="E17" s="39"/>
    </row>
    <row r="18" spans="2:5" ht="15" customHeight="1">
      <c r="B18" s="36" t="s">
        <v>596</v>
      </c>
      <c r="C18" s="55" t="s">
        <v>935</v>
      </c>
      <c r="D18" s="56" t="s">
        <v>3346</v>
      </c>
      <c r="E18" s="39"/>
    </row>
    <row r="19" spans="2:5" ht="15" customHeight="1">
      <c r="B19" s="36" t="s">
        <v>588</v>
      </c>
      <c r="C19" s="37" t="s">
        <v>2954</v>
      </c>
      <c r="D19" s="38" t="s">
        <v>2955</v>
      </c>
      <c r="E19" s="39"/>
    </row>
    <row r="20" spans="2:5" ht="15" customHeight="1">
      <c r="B20" s="36" t="s">
        <v>597</v>
      </c>
      <c r="C20" s="37" t="s">
        <v>941</v>
      </c>
      <c r="D20" s="38" t="s">
        <v>3347</v>
      </c>
      <c r="E20" s="39"/>
    </row>
    <row r="21" spans="2:5" ht="15" customHeight="1">
      <c r="B21" s="36" t="s">
        <v>591</v>
      </c>
      <c r="C21" s="37" t="s">
        <v>939</v>
      </c>
      <c r="D21" s="38" t="s">
        <v>3348</v>
      </c>
      <c r="E21" s="39"/>
    </row>
    <row r="22" spans="2:5" ht="15" customHeight="1">
      <c r="B22" s="36" t="s">
        <v>592</v>
      </c>
      <c r="C22" s="37" t="s">
        <v>943</v>
      </c>
      <c r="D22" s="38" t="s">
        <v>3349</v>
      </c>
      <c r="E22" s="39"/>
    </row>
    <row r="23" spans="2:5" ht="15" customHeight="1">
      <c r="B23" s="36" t="s">
        <v>441</v>
      </c>
      <c r="C23" s="37" t="s">
        <v>933</v>
      </c>
      <c r="D23" s="38" t="s">
        <v>3350</v>
      </c>
      <c r="E23" s="39"/>
    </row>
    <row r="24" spans="2:5" ht="15" customHeight="1">
      <c r="B24" s="36" t="s">
        <v>290</v>
      </c>
      <c r="C24" s="37" t="s">
        <v>945</v>
      </c>
      <c r="D24" s="38" t="s">
        <v>3351</v>
      </c>
      <c r="E24" s="39"/>
    </row>
    <row r="25" spans="2:5" ht="15" customHeight="1">
      <c r="B25" s="36" t="s">
        <v>287</v>
      </c>
      <c r="C25" s="37" t="s">
        <v>947</v>
      </c>
      <c r="D25" s="38" t="s">
        <v>3352</v>
      </c>
      <c r="E25" s="39"/>
    </row>
    <row r="26" spans="2:5" ht="15" customHeight="1">
      <c r="B26" s="36" t="s">
        <v>288</v>
      </c>
      <c r="C26" s="37" t="s">
        <v>949</v>
      </c>
      <c r="D26" s="38" t="s">
        <v>3353</v>
      </c>
      <c r="E26" s="39"/>
    </row>
    <row r="27" spans="2:5" ht="15" customHeight="1">
      <c r="B27" s="36" t="s">
        <v>598</v>
      </c>
      <c r="C27" s="37" t="s">
        <v>951</v>
      </c>
      <c r="D27" s="38" t="s">
        <v>3354</v>
      </c>
      <c r="E27" s="39"/>
    </row>
    <row r="28" spans="2:5" ht="15" customHeight="1">
      <c r="B28" s="36" t="s">
        <v>594</v>
      </c>
      <c r="C28" s="37" t="s">
        <v>953</v>
      </c>
      <c r="D28" s="38" t="s">
        <v>3355</v>
      </c>
      <c r="E28" s="39"/>
    </row>
    <row r="29" spans="2:5" ht="15" customHeight="1">
      <c r="B29" s="36" t="s">
        <v>599</v>
      </c>
      <c r="C29" s="37" t="s">
        <v>1679</v>
      </c>
      <c r="D29" s="38" t="s">
        <v>3356</v>
      </c>
      <c r="E29" s="39"/>
    </row>
    <row r="30" spans="2:5" ht="15" customHeight="1">
      <c r="B30" s="36"/>
      <c r="C30" s="37"/>
      <c r="D30" s="38"/>
      <c r="E30" s="39"/>
    </row>
    <row r="31" spans="2:5" ht="15" customHeight="1">
      <c r="B31" s="36"/>
      <c r="C31" s="37"/>
      <c r="D31" s="38"/>
      <c r="E31" s="39"/>
    </row>
    <row r="32" spans="2:5" ht="15" customHeight="1">
      <c r="B32" s="36"/>
      <c r="C32" s="37"/>
      <c r="D32" s="38"/>
      <c r="E32" s="39"/>
    </row>
    <row r="33" spans="2:5" ht="15" customHeight="1">
      <c r="B33" s="36"/>
      <c r="C33" s="37"/>
      <c r="D33" s="38"/>
      <c r="E33" s="39"/>
    </row>
    <row r="34" spans="2:5" ht="15" customHeight="1">
      <c r="B34" s="36" t="s">
        <v>279</v>
      </c>
      <c r="C34" s="37" t="s">
        <v>3357</v>
      </c>
      <c r="D34" s="38" t="s">
        <v>3358</v>
      </c>
      <c r="E34" s="39"/>
    </row>
    <row r="35" spans="2:5" ht="15" customHeight="1">
      <c r="B35" s="36" t="s">
        <v>10</v>
      </c>
      <c r="C35" s="37" t="s">
        <v>60</v>
      </c>
      <c r="D35" s="38" t="s">
        <v>60</v>
      </c>
      <c r="E35" s="39"/>
    </row>
    <row r="36" spans="2:5" ht="15" customHeight="1" thickBot="1">
      <c r="B36" s="36" t="s">
        <v>11</v>
      </c>
      <c r="C36" s="37" t="s">
        <v>61</v>
      </c>
      <c r="D36" s="41" t="s">
        <v>61</v>
      </c>
      <c r="E36" s="80"/>
    </row>
    <row r="37" spans="2:5" ht="16.5" customHeight="1" thickBot="1">
      <c r="B37" s="197" t="s">
        <v>12</v>
      </c>
      <c r="C37" s="207"/>
      <c r="D37" s="198"/>
      <c r="E37" s="13" t="s">
        <v>5</v>
      </c>
    </row>
    <row r="38" spans="2:5" ht="15" customHeight="1">
      <c r="B38" s="208" t="s">
        <v>13</v>
      </c>
      <c r="C38" s="209"/>
      <c r="D38" s="210"/>
      <c r="E38" s="35"/>
    </row>
    <row r="39" spans="2:5" ht="15" customHeight="1">
      <c r="B39" s="180" t="s">
        <v>141</v>
      </c>
      <c r="C39" s="181"/>
      <c r="D39" s="182"/>
      <c r="E39" s="39"/>
    </row>
    <row r="40" spans="2:5" ht="15" customHeight="1">
      <c r="B40" s="180" t="s">
        <v>14</v>
      </c>
      <c r="C40" s="181"/>
      <c r="D40" s="182"/>
      <c r="E40" s="42"/>
    </row>
    <row r="41" spans="2:5" ht="15" customHeight="1">
      <c r="B41" s="180" t="s">
        <v>15</v>
      </c>
      <c r="C41" s="181"/>
      <c r="D41" s="182"/>
      <c r="E41" s="42"/>
    </row>
    <row r="42" spans="2:5" ht="15" customHeight="1">
      <c r="B42" s="188" t="s">
        <v>221</v>
      </c>
      <c r="C42" s="189"/>
      <c r="D42" s="190"/>
      <c r="E42" s="42"/>
    </row>
    <row r="43" spans="2:5" ht="15" customHeight="1">
      <c r="B43" s="219" t="s">
        <v>208</v>
      </c>
      <c r="C43" s="220"/>
      <c r="D43" s="221"/>
      <c r="E43" s="43"/>
    </row>
    <row r="44" spans="2:5" ht="15" customHeight="1" thickBot="1">
      <c r="B44" s="213" t="s">
        <v>206</v>
      </c>
      <c r="C44" s="214"/>
      <c r="D44" s="215"/>
      <c r="E44" s="44"/>
    </row>
    <row r="45" spans="2:5" ht="15" customHeight="1" thickBot="1">
      <c r="B45" s="216" t="s">
        <v>207</v>
      </c>
      <c r="C45" s="217"/>
      <c r="D45" s="218"/>
      <c r="E45" s="45">
        <f>(E38+E40+E41+E42+E44)-(E43*E38)</f>
        <v>0</v>
      </c>
    </row>
    <row r="46" spans="2:5" ht="21" customHeight="1" thickBot="1">
      <c r="B46" s="222" t="s">
        <v>209</v>
      </c>
      <c r="C46" s="223"/>
      <c r="D46" s="223"/>
      <c r="E46" s="18" t="s">
        <v>17</v>
      </c>
    </row>
    <row r="47" spans="2:5" s="48" customFormat="1" ht="35.549999999999997" customHeight="1" thickBot="1">
      <c r="B47" s="186" t="s">
        <v>3359</v>
      </c>
      <c r="C47" s="187"/>
      <c r="D47" s="187"/>
      <c r="E47" s="47"/>
    </row>
    <row r="48" spans="2:5" ht="21.6" thickBot="1">
      <c r="B48" s="176" t="s">
        <v>1305</v>
      </c>
      <c r="C48" s="177"/>
      <c r="D48" s="177"/>
      <c r="E48" s="13" t="s">
        <v>1305</v>
      </c>
    </row>
    <row r="49" spans="2:5" ht="15" customHeight="1" thickBot="1">
      <c r="B49" s="178" t="s">
        <v>18</v>
      </c>
      <c r="C49" s="179"/>
      <c r="D49" s="179"/>
      <c r="E49" s="46"/>
    </row>
    <row r="50" spans="2:5">
      <c r="B50" s="212"/>
      <c r="C50" s="212"/>
      <c r="D50" s="212"/>
    </row>
    <row r="51" spans="2:5">
      <c r="B51" s="212"/>
      <c r="C51" s="212"/>
      <c r="D51" s="212"/>
    </row>
  </sheetData>
  <sheetProtection algorithmName="SHA-512" hashValue="/sDD/d6Duw9RY6TEuTSX9QTAcknajsdAbamgl4rhQgK3g1/tpQnHm+dlDr4By/gG4RzgOQIhIbGRP6kTnfZcRw==" saltValue="VrQw+peEnk3b6UKmsPiSbg==" spinCount="100000" sheet="1" objects="1" scenarios="1"/>
  <mergeCells count="23">
    <mergeCell ref="C9:D9"/>
    <mergeCell ref="C2:D2"/>
    <mergeCell ref="C3:D3"/>
    <mergeCell ref="E5:E6"/>
    <mergeCell ref="C7:D7"/>
    <mergeCell ref="C8:D8"/>
    <mergeCell ref="C5:D5"/>
    <mergeCell ref="C6:D6"/>
    <mergeCell ref="B43:D43"/>
    <mergeCell ref="B48:D48"/>
    <mergeCell ref="B49:D49"/>
    <mergeCell ref="B37:D37"/>
    <mergeCell ref="B38:D38"/>
    <mergeCell ref="B39:D39"/>
    <mergeCell ref="B40:D40"/>
    <mergeCell ref="B41:D41"/>
    <mergeCell ref="B42:D42"/>
    <mergeCell ref="B46:D46"/>
    <mergeCell ref="B50:D50"/>
    <mergeCell ref="B51:D51"/>
    <mergeCell ref="B44:D44"/>
    <mergeCell ref="B45:D45"/>
    <mergeCell ref="B47:D47"/>
  </mergeCells>
  <hyperlinks>
    <hyperlink ref="B1" location="'1. Index'!A1" display="Go To Index" xr:uid="{A0722B39-4FC1-40D3-9FA5-E6F451E316F3}"/>
    <hyperlink ref="E1" location="'4. Database'!A1" display="Go To Database" xr:uid="{1D2DC61F-513C-42A8-B579-C31A183B5F7A}"/>
  </hyperlinks>
  <pageMargins left="0.7" right="0.7" top="0.75" bottom="0.75" header="0.3" footer="0.3"/>
  <pageSetup scale="74" orientation="landscape" r:id="rId1"/>
  <headerFooter>
    <oddFooter>&amp;R_x000D_&amp;1#&amp;"Calibri"&amp;10&amp;K000000 Confidential</oddFooter>
  </headerFooter>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800-000000000000}">
  <sheetPr codeName="Sheet195">
    <pageSetUpPr fitToPage="1"/>
  </sheetPr>
  <dimension ref="B1:E51"/>
  <sheetViews>
    <sheetView zoomScale="70" zoomScaleNormal="70" zoomScaleSheetLayoutView="94" zoomScalePageLayoutView="70" workbookViewId="0">
      <selection activeCell="A48" sqref="A48:XFD49"/>
    </sheetView>
  </sheetViews>
  <sheetFormatPr defaultColWidth="9.21875" defaultRowHeight="14.4"/>
  <cols>
    <col min="1" max="1" width="2.77734375" style="20" customWidth="1"/>
    <col min="2" max="4" width="40.5546875" style="20" customWidth="1"/>
    <col min="5" max="5" width="54.21875" style="20" customWidth="1"/>
    <col min="6" max="16384" width="9.21875" style="20"/>
  </cols>
  <sheetData>
    <row r="1" spans="2:5" ht="15" thickBot="1">
      <c r="B1" s="19" t="s">
        <v>152</v>
      </c>
      <c r="C1" s="20">
        <v>185</v>
      </c>
      <c r="E1" s="11" t="s">
        <v>1275</v>
      </c>
    </row>
    <row r="2" spans="2:5">
      <c r="B2" s="21" t="s">
        <v>0</v>
      </c>
      <c r="C2" s="194" t="str">
        <f>VLOOKUP(C3,'1. Index'!$B$7:$C$212,2,0)</f>
        <v>Other products</v>
      </c>
      <c r="D2" s="194"/>
    </row>
    <row r="3" spans="2:5" ht="15" thickBot="1">
      <c r="B3" s="22" t="s">
        <v>1</v>
      </c>
      <c r="C3" s="193" t="str">
        <f>LEFT(C5,10)</f>
        <v>15.01.31.1</v>
      </c>
      <c r="D3" s="194"/>
    </row>
    <row r="4" spans="2:5" ht="15" thickBot="1">
      <c r="B4" s="23"/>
    </row>
    <row r="5" spans="2:5" ht="15" customHeight="1">
      <c r="B5" s="24" t="s">
        <v>2</v>
      </c>
      <c r="C5" s="203" t="str" cm="1">
        <f t="array" ref="C5">INDEX('1. Index'!$B$8:$E$212,C1,1)</f>
        <v>15.01.31.1</v>
      </c>
      <c r="D5" s="204"/>
      <c r="E5" s="195" t="s">
        <v>3</v>
      </c>
    </row>
    <row r="6" spans="2:5" ht="15" customHeight="1" thickBot="1">
      <c r="B6" s="25" t="s">
        <v>4</v>
      </c>
      <c r="C6" s="205" t="str" cm="1">
        <f t="array" ref="C6">INDEX('1. Index'!$B$8:$E$212,C1,2)</f>
        <v>Other products</v>
      </c>
      <c r="D6" s="206"/>
      <c r="E6" s="196"/>
    </row>
    <row r="7" spans="2:5" ht="16.5" customHeight="1" thickBot="1">
      <c r="B7" s="26"/>
      <c r="C7" s="197" t="s">
        <v>24</v>
      </c>
      <c r="D7" s="198"/>
      <c r="E7" s="13" t="s">
        <v>5</v>
      </c>
    </row>
    <row r="8" spans="2:5">
      <c r="B8" s="27" t="s">
        <v>6</v>
      </c>
      <c r="C8" s="199" t="str" cm="1">
        <f t="array" ref="C8">INDEX('1. Index'!$B$8:$E$212,C1,3)</f>
        <v>Make:</v>
      </c>
      <c r="D8" s="200"/>
      <c r="E8" s="28"/>
    </row>
    <row r="9" spans="2:5" ht="15" thickBot="1">
      <c r="B9" s="29" t="s">
        <v>7</v>
      </c>
      <c r="C9" s="201" t="str" cm="1">
        <f t="array" ref="C9">INDEX('1. Index'!$B$8:$E$212,C1,4)</f>
        <v>Model:</v>
      </c>
      <c r="D9" s="202"/>
      <c r="E9" s="30"/>
    </row>
    <row r="10" spans="2:5" ht="18" customHeight="1" thickBot="1">
      <c r="B10" s="31"/>
      <c r="C10" s="32" t="s">
        <v>8</v>
      </c>
      <c r="D10" s="32" t="s">
        <v>9</v>
      </c>
      <c r="E10" s="13" t="s">
        <v>5</v>
      </c>
    </row>
    <row r="11" spans="2:5" ht="15" customHeight="1">
      <c r="B11" s="33" t="s">
        <v>581</v>
      </c>
      <c r="C11" s="66" t="s">
        <v>216</v>
      </c>
      <c r="D11" s="67" t="s">
        <v>1882</v>
      </c>
      <c r="E11" s="35"/>
    </row>
    <row r="12" spans="2:5" ht="15" customHeight="1">
      <c r="B12" s="36" t="s">
        <v>470</v>
      </c>
      <c r="C12" s="55" t="s">
        <v>3360</v>
      </c>
      <c r="D12" s="56" t="s">
        <v>3271</v>
      </c>
      <c r="E12" s="39"/>
    </row>
    <row r="13" spans="2:5" ht="15" customHeight="1">
      <c r="B13" s="36" t="s">
        <v>448</v>
      </c>
      <c r="C13" s="37" t="s">
        <v>3361</v>
      </c>
      <c r="D13" s="38" t="s">
        <v>3362</v>
      </c>
      <c r="E13" s="39"/>
    </row>
    <row r="14" spans="2:5" ht="15" customHeight="1">
      <c r="B14" s="36" t="s">
        <v>333</v>
      </c>
      <c r="C14" s="37" t="s">
        <v>2305</v>
      </c>
      <c r="D14" s="38" t="s">
        <v>2306</v>
      </c>
      <c r="E14" s="39"/>
    </row>
    <row r="15" spans="2:5" ht="15" customHeight="1">
      <c r="B15" s="36" t="s">
        <v>583</v>
      </c>
      <c r="C15" s="37" t="s">
        <v>3344</v>
      </c>
      <c r="D15" s="38" t="s">
        <v>3345</v>
      </c>
      <c r="E15" s="39"/>
    </row>
    <row r="16" spans="2:5" ht="15" customHeight="1">
      <c r="B16" s="36" t="s">
        <v>587</v>
      </c>
      <c r="C16" s="37" t="s">
        <v>897</v>
      </c>
      <c r="D16" s="38" t="s">
        <v>3274</v>
      </c>
      <c r="E16" s="39"/>
    </row>
    <row r="17" spans="2:5" ht="15" customHeight="1">
      <c r="B17" s="36" t="s">
        <v>596</v>
      </c>
      <c r="C17" s="37" t="s">
        <v>2954</v>
      </c>
      <c r="D17" s="38" t="s">
        <v>2955</v>
      </c>
      <c r="E17" s="39"/>
    </row>
    <row r="18" spans="2:5" ht="15" customHeight="1">
      <c r="B18" s="36" t="s">
        <v>588</v>
      </c>
      <c r="C18" s="37" t="s">
        <v>3363</v>
      </c>
      <c r="D18" s="38" t="s">
        <v>3364</v>
      </c>
      <c r="E18" s="39"/>
    </row>
    <row r="19" spans="2:5" ht="15" customHeight="1">
      <c r="B19" s="36" t="s">
        <v>441</v>
      </c>
      <c r="C19" s="37" t="s">
        <v>955</v>
      </c>
      <c r="D19" s="38" t="s">
        <v>3365</v>
      </c>
      <c r="E19" s="39"/>
    </row>
    <row r="20" spans="2:5" ht="15" customHeight="1">
      <c r="B20" s="36" t="s">
        <v>290</v>
      </c>
      <c r="C20" s="55" t="s">
        <v>956</v>
      </c>
      <c r="D20" s="56" t="s">
        <v>3366</v>
      </c>
      <c r="E20" s="39"/>
    </row>
    <row r="21" spans="2:5" ht="15" customHeight="1">
      <c r="B21" s="36" t="s">
        <v>287</v>
      </c>
      <c r="C21" s="37" t="s">
        <v>957</v>
      </c>
      <c r="D21" s="38" t="s">
        <v>3367</v>
      </c>
      <c r="E21" s="39"/>
    </row>
    <row r="22" spans="2:5" ht="15" customHeight="1">
      <c r="B22" s="36" t="s">
        <v>288</v>
      </c>
      <c r="C22" s="37" t="s">
        <v>3368</v>
      </c>
      <c r="D22" s="38" t="s">
        <v>3369</v>
      </c>
      <c r="E22" s="39"/>
    </row>
    <row r="23" spans="2:5" ht="15" customHeight="1">
      <c r="B23" s="36" t="s">
        <v>594</v>
      </c>
      <c r="C23" s="37" t="s">
        <v>3370</v>
      </c>
      <c r="D23" s="38" t="s">
        <v>3371</v>
      </c>
      <c r="E23" s="39"/>
    </row>
    <row r="24" spans="2:5" ht="15" customHeight="1">
      <c r="B24" s="36"/>
      <c r="C24" s="37"/>
      <c r="D24" s="38"/>
      <c r="E24" s="39"/>
    </row>
    <row r="25" spans="2:5" ht="15" customHeight="1">
      <c r="B25" s="36"/>
      <c r="C25" s="37"/>
      <c r="D25" s="38"/>
      <c r="E25" s="39"/>
    </row>
    <row r="26" spans="2:5" ht="15" customHeight="1">
      <c r="B26" s="36"/>
      <c r="C26" s="37"/>
      <c r="D26" s="38"/>
      <c r="E26" s="39"/>
    </row>
    <row r="27" spans="2:5" ht="15" customHeight="1">
      <c r="B27" s="36"/>
      <c r="C27" s="37"/>
      <c r="D27" s="38"/>
      <c r="E27" s="39"/>
    </row>
    <row r="28" spans="2:5" ht="15" customHeight="1">
      <c r="B28" s="36"/>
      <c r="C28" s="37"/>
      <c r="D28" s="38"/>
      <c r="E28" s="39"/>
    </row>
    <row r="29" spans="2:5" ht="15" customHeight="1">
      <c r="B29" s="36"/>
      <c r="C29" s="37"/>
      <c r="D29" s="38"/>
      <c r="E29" s="39"/>
    </row>
    <row r="30" spans="2:5" ht="15" customHeight="1">
      <c r="B30" s="36"/>
      <c r="C30" s="37"/>
      <c r="D30" s="38"/>
      <c r="E30" s="39"/>
    </row>
    <row r="31" spans="2:5" ht="15" customHeight="1">
      <c r="B31" s="36"/>
      <c r="C31" s="37"/>
      <c r="D31" s="38"/>
      <c r="E31" s="39"/>
    </row>
    <row r="32" spans="2:5" ht="15" customHeight="1">
      <c r="B32" s="36"/>
      <c r="C32" s="37"/>
      <c r="D32" s="38"/>
      <c r="E32" s="39"/>
    </row>
    <row r="33" spans="2:5" ht="15" customHeight="1">
      <c r="B33" s="36"/>
      <c r="C33" s="37"/>
      <c r="D33" s="38"/>
      <c r="E33" s="39"/>
    </row>
    <row r="34" spans="2:5" ht="15" customHeight="1">
      <c r="B34" s="36"/>
      <c r="C34" s="37"/>
      <c r="D34" s="38"/>
      <c r="E34" s="39"/>
    </row>
    <row r="35" spans="2:5" ht="15" customHeight="1">
      <c r="B35" s="36" t="s">
        <v>10</v>
      </c>
      <c r="C35" s="37" t="s">
        <v>60</v>
      </c>
      <c r="D35" s="38" t="s">
        <v>60</v>
      </c>
      <c r="E35" s="39"/>
    </row>
    <row r="36" spans="2:5" ht="15" customHeight="1" thickBot="1">
      <c r="B36" s="36" t="s">
        <v>11</v>
      </c>
      <c r="C36" s="37" t="s">
        <v>61</v>
      </c>
      <c r="D36" s="41" t="s">
        <v>61</v>
      </c>
      <c r="E36" s="80"/>
    </row>
    <row r="37" spans="2:5" ht="16.5" customHeight="1" thickBot="1">
      <c r="B37" s="197" t="s">
        <v>12</v>
      </c>
      <c r="C37" s="207"/>
      <c r="D37" s="198"/>
      <c r="E37" s="13" t="s">
        <v>5</v>
      </c>
    </row>
    <row r="38" spans="2:5" ht="15" customHeight="1">
      <c r="B38" s="208" t="s">
        <v>13</v>
      </c>
      <c r="C38" s="209"/>
      <c r="D38" s="210"/>
      <c r="E38" s="35"/>
    </row>
    <row r="39" spans="2:5" ht="15" customHeight="1">
      <c r="B39" s="180" t="s">
        <v>141</v>
      </c>
      <c r="C39" s="181"/>
      <c r="D39" s="182"/>
      <c r="E39" s="39"/>
    </row>
    <row r="40" spans="2:5" ht="15" customHeight="1">
      <c r="B40" s="180" t="s">
        <v>14</v>
      </c>
      <c r="C40" s="181"/>
      <c r="D40" s="182"/>
      <c r="E40" s="42"/>
    </row>
    <row r="41" spans="2:5" ht="15" customHeight="1">
      <c r="B41" s="180" t="s">
        <v>15</v>
      </c>
      <c r="C41" s="181"/>
      <c r="D41" s="182"/>
      <c r="E41" s="42"/>
    </row>
    <row r="42" spans="2:5" ht="15" customHeight="1">
      <c r="B42" s="188" t="s">
        <v>221</v>
      </c>
      <c r="C42" s="189"/>
      <c r="D42" s="190"/>
      <c r="E42" s="42"/>
    </row>
    <row r="43" spans="2:5" ht="15" customHeight="1">
      <c r="B43" s="219" t="s">
        <v>208</v>
      </c>
      <c r="C43" s="220"/>
      <c r="D43" s="221"/>
      <c r="E43" s="43"/>
    </row>
    <row r="44" spans="2:5" ht="15" customHeight="1" thickBot="1">
      <c r="B44" s="213" t="s">
        <v>206</v>
      </c>
      <c r="C44" s="214"/>
      <c r="D44" s="215"/>
      <c r="E44" s="44"/>
    </row>
    <row r="45" spans="2:5" ht="15" customHeight="1" thickBot="1">
      <c r="B45" s="216" t="s">
        <v>207</v>
      </c>
      <c r="C45" s="217"/>
      <c r="D45" s="218"/>
      <c r="E45" s="45">
        <f>(E38+E40+E41+E42+E44)-(E43*E38)</f>
        <v>0</v>
      </c>
    </row>
    <row r="46" spans="2:5" ht="21" customHeight="1" thickBot="1">
      <c r="B46" s="222" t="s">
        <v>209</v>
      </c>
      <c r="C46" s="223"/>
      <c r="D46" s="223"/>
      <c r="E46" s="18" t="s">
        <v>17</v>
      </c>
    </row>
    <row r="47" spans="2:5" s="48" customFormat="1" ht="15" thickBot="1">
      <c r="B47" s="186"/>
      <c r="C47" s="187"/>
      <c r="D47" s="187"/>
      <c r="E47" s="47"/>
    </row>
    <row r="48" spans="2:5" ht="21.6" thickBot="1">
      <c r="B48" s="176" t="s">
        <v>1305</v>
      </c>
      <c r="C48" s="177"/>
      <c r="D48" s="177"/>
      <c r="E48" s="13" t="s">
        <v>1305</v>
      </c>
    </row>
    <row r="49" spans="2:5" ht="15" customHeight="1" thickBot="1">
      <c r="B49" s="178" t="s">
        <v>18</v>
      </c>
      <c r="C49" s="179"/>
      <c r="D49" s="179"/>
      <c r="E49" s="46"/>
    </row>
    <row r="50" spans="2:5">
      <c r="B50" s="212"/>
      <c r="C50" s="212"/>
      <c r="D50" s="212"/>
    </row>
    <row r="51" spans="2:5">
      <c r="B51" s="212"/>
      <c r="C51" s="212"/>
      <c r="D51" s="212"/>
    </row>
  </sheetData>
  <sheetProtection algorithmName="SHA-512" hashValue="zd+l0dWO2TsN8/OcZ6ArYOWfv6JV0tBHyECcvc/u8DYS4b3v7MgRVF9wS8sIM1lO5zM7H6DaznxU/QpG0ULNrw==" saltValue="qmBiHZIXmq4Xts2zDQA2Sw==" spinCount="100000" sheet="1" objects="1" scenarios="1"/>
  <mergeCells count="23">
    <mergeCell ref="B41:D41"/>
    <mergeCell ref="C9:D9"/>
    <mergeCell ref="B37:D37"/>
    <mergeCell ref="B38:D38"/>
    <mergeCell ref="B39:D39"/>
    <mergeCell ref="B40:D40"/>
    <mergeCell ref="C2:D2"/>
    <mergeCell ref="C3:D3"/>
    <mergeCell ref="E5:E6"/>
    <mergeCell ref="C7:D7"/>
    <mergeCell ref="C8:D8"/>
    <mergeCell ref="C5:D5"/>
    <mergeCell ref="C6:D6"/>
    <mergeCell ref="B43:D43"/>
    <mergeCell ref="B46:D46"/>
    <mergeCell ref="B48:D48"/>
    <mergeCell ref="B49:D49"/>
    <mergeCell ref="B42:D42"/>
    <mergeCell ref="B50:D50"/>
    <mergeCell ref="B51:D51"/>
    <mergeCell ref="B44:D44"/>
    <mergeCell ref="B45:D45"/>
    <mergeCell ref="B47:D47"/>
  </mergeCells>
  <hyperlinks>
    <hyperlink ref="B1" location="'1. Index'!A1" display="Go To Index" xr:uid="{B826E8AE-319F-4039-A934-D30A041B1616}"/>
    <hyperlink ref="E1" location="'4. Database'!A1" display="Go To Database" xr:uid="{EBD8C7F9-F2D8-4D05-A2FB-E8813ECE129B}"/>
  </hyperlinks>
  <pageMargins left="0.7" right="0.7" top="0.75" bottom="0.75" header="0.3" footer="0.3"/>
  <pageSetup scale="74" orientation="landscape" r:id="rId1"/>
  <headerFooter>
    <oddFooter>&amp;R_x000D_&amp;1#&amp;"Calibri"&amp;10&amp;K000000 Confidential</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F0B9BC-3D17-4FB5-8898-21CE0968B699}">
  <sheetPr codeName="Sheet29">
    <pageSetUpPr fitToPage="1"/>
  </sheetPr>
  <dimension ref="B1:E51"/>
  <sheetViews>
    <sheetView zoomScale="70" zoomScaleNormal="70" workbookViewId="0">
      <selection activeCell="A48" sqref="A48:XFD49"/>
    </sheetView>
  </sheetViews>
  <sheetFormatPr defaultColWidth="9.21875" defaultRowHeight="14.4"/>
  <cols>
    <col min="1" max="1" width="2.77734375" style="20" customWidth="1"/>
    <col min="2" max="4" width="40.5546875" style="20" customWidth="1"/>
    <col min="5" max="5" width="54.21875" style="20" customWidth="1"/>
    <col min="6" max="16384" width="9.21875" style="20"/>
  </cols>
  <sheetData>
    <row r="1" spans="2:5" ht="15" thickBot="1">
      <c r="B1" s="19" t="s">
        <v>152</v>
      </c>
      <c r="C1" s="20">
        <v>14</v>
      </c>
      <c r="E1" s="11" t="s">
        <v>1275</v>
      </c>
    </row>
    <row r="2" spans="2:5">
      <c r="B2" s="21" t="s">
        <v>0</v>
      </c>
      <c r="C2" s="194" t="str">
        <f>VLOOKUP(C3,'1. Index'!$B$7:$C$212,2,0)</f>
        <v>Fabricated metal products, except machinery and equipment</v>
      </c>
      <c r="D2" s="194"/>
    </row>
    <row r="3" spans="2:5" ht="15" thickBot="1">
      <c r="B3" s="22" t="s">
        <v>1</v>
      </c>
      <c r="C3" s="193" t="str">
        <f>LEFT(C5,10)</f>
        <v>15.01.11.1</v>
      </c>
      <c r="D3" s="194"/>
    </row>
    <row r="4" spans="2:5" ht="15" thickBot="1">
      <c r="B4" s="23"/>
    </row>
    <row r="5" spans="2:5" ht="15" customHeight="1">
      <c r="B5" s="24" t="s">
        <v>2</v>
      </c>
      <c r="C5" s="203" t="str" cm="1">
        <f t="array" ref="C5">INDEX('1. Index'!$B$8:$E$212,C1,1)</f>
        <v>15.01.11.1.01.160</v>
      </c>
      <c r="D5" s="204"/>
      <c r="E5" s="195" t="s">
        <v>3</v>
      </c>
    </row>
    <row r="6" spans="2:5" ht="15" customHeight="1" thickBot="1">
      <c r="B6" s="25" t="s">
        <v>4</v>
      </c>
      <c r="C6" s="205" t="str" cm="1">
        <f t="array" ref="C6">INDEX('1. Index'!$B$8:$E$212,C1,2)</f>
        <v>Digital safe box - Unspecified</v>
      </c>
      <c r="D6" s="206"/>
      <c r="E6" s="196"/>
    </row>
    <row r="7" spans="2:5" ht="16.5" customHeight="1" thickBot="1">
      <c r="B7" s="26"/>
      <c r="C7" s="197" t="s">
        <v>24</v>
      </c>
      <c r="D7" s="198"/>
      <c r="E7" s="13" t="s">
        <v>5</v>
      </c>
    </row>
    <row r="8" spans="2:5">
      <c r="B8" s="27" t="s">
        <v>6</v>
      </c>
      <c r="C8" s="199" t="str" cm="1">
        <f t="array" ref="C8">INDEX('1. Index'!$B$8:$E$212,C1,3)</f>
        <v>Unspecified</v>
      </c>
      <c r="D8" s="200"/>
      <c r="E8" s="28"/>
    </row>
    <row r="9" spans="2:5" ht="15" thickBot="1">
      <c r="B9" s="29" t="s">
        <v>7</v>
      </c>
      <c r="C9" s="201" t="str" cm="1">
        <f t="array" ref="C9">INDEX('1. Index'!$B$8:$E$212,C1,4)</f>
        <v>Unspecified</v>
      </c>
      <c r="D9" s="202"/>
      <c r="E9" s="30"/>
    </row>
    <row r="10" spans="2:5" ht="18" customHeight="1" thickBot="1">
      <c r="B10" s="31"/>
      <c r="C10" s="32" t="s">
        <v>8</v>
      </c>
      <c r="D10" s="32" t="s">
        <v>9</v>
      </c>
      <c r="E10" s="13" t="s">
        <v>5</v>
      </c>
    </row>
    <row r="11" spans="2:5" ht="15" customHeight="1">
      <c r="B11" s="33" t="s">
        <v>1341</v>
      </c>
      <c r="C11" s="66" t="s">
        <v>1436</v>
      </c>
      <c r="D11" s="67" t="s">
        <v>2026</v>
      </c>
      <c r="E11" s="35"/>
    </row>
    <row r="12" spans="2:5" ht="15" customHeight="1">
      <c r="B12" s="36" t="s">
        <v>1343</v>
      </c>
      <c r="C12" s="55" t="s">
        <v>1426</v>
      </c>
      <c r="D12" s="56" t="s">
        <v>2021</v>
      </c>
      <c r="E12" s="39"/>
    </row>
    <row r="13" spans="2:5" ht="15" customHeight="1">
      <c r="B13" s="36" t="s">
        <v>1344</v>
      </c>
      <c r="C13" s="55" t="s">
        <v>1427</v>
      </c>
      <c r="D13" s="38" t="s">
        <v>1904</v>
      </c>
      <c r="E13" s="39"/>
    </row>
    <row r="14" spans="2:5" ht="15" customHeight="1">
      <c r="B14" s="36" t="s">
        <v>280</v>
      </c>
      <c r="C14" s="55" t="s">
        <v>1437</v>
      </c>
      <c r="D14" s="56" t="s">
        <v>2027</v>
      </c>
      <c r="E14" s="39"/>
    </row>
    <row r="15" spans="2:5" ht="15" customHeight="1">
      <c r="B15" s="36" t="s">
        <v>1345</v>
      </c>
      <c r="C15" s="55" t="s">
        <v>677</v>
      </c>
      <c r="D15" s="56" t="s">
        <v>2028</v>
      </c>
      <c r="E15" s="39"/>
    </row>
    <row r="16" spans="2:5" ht="15" customHeight="1">
      <c r="B16" s="36"/>
      <c r="C16" s="55"/>
      <c r="D16" s="56"/>
      <c r="E16" s="39"/>
    </row>
    <row r="17" spans="2:5" ht="15" customHeight="1">
      <c r="B17" s="36"/>
      <c r="C17" s="37"/>
      <c r="D17" s="56"/>
      <c r="E17" s="39"/>
    </row>
    <row r="18" spans="2:5" ht="15" customHeight="1">
      <c r="B18" s="36"/>
      <c r="C18" s="37"/>
      <c r="D18" s="56"/>
      <c r="E18" s="39"/>
    </row>
    <row r="19" spans="2:5" ht="15" customHeight="1">
      <c r="B19" s="36"/>
      <c r="C19" s="37"/>
      <c r="D19" s="56"/>
      <c r="E19" s="39"/>
    </row>
    <row r="20" spans="2:5" ht="15" customHeight="1">
      <c r="B20" s="36"/>
      <c r="C20" s="37"/>
      <c r="D20" s="38"/>
      <c r="E20" s="39"/>
    </row>
    <row r="21" spans="2:5" ht="15" customHeight="1">
      <c r="B21" s="36"/>
      <c r="C21" s="37"/>
      <c r="D21" s="38"/>
      <c r="E21" s="39"/>
    </row>
    <row r="22" spans="2:5" ht="15" customHeight="1">
      <c r="B22" s="36"/>
      <c r="C22" s="37"/>
      <c r="D22" s="38"/>
      <c r="E22" s="39"/>
    </row>
    <row r="23" spans="2:5" ht="15" customHeight="1">
      <c r="B23" s="36"/>
      <c r="C23" s="37"/>
      <c r="D23" s="38"/>
      <c r="E23" s="39"/>
    </row>
    <row r="24" spans="2:5" ht="15" customHeight="1">
      <c r="B24" s="36"/>
      <c r="C24" s="37"/>
      <c r="D24" s="38"/>
      <c r="E24" s="39"/>
    </row>
    <row r="25" spans="2:5" ht="15" customHeight="1">
      <c r="B25" s="36"/>
      <c r="C25" s="37"/>
      <c r="D25" s="38"/>
      <c r="E25" s="39"/>
    </row>
    <row r="26" spans="2:5" ht="15" customHeight="1">
      <c r="B26" s="36"/>
      <c r="C26" s="37"/>
      <c r="D26" s="38"/>
      <c r="E26" s="39"/>
    </row>
    <row r="27" spans="2:5" ht="15" customHeight="1">
      <c r="B27" s="36"/>
      <c r="C27" s="37"/>
      <c r="D27" s="38"/>
      <c r="E27" s="39"/>
    </row>
    <row r="28" spans="2:5" ht="15" customHeight="1">
      <c r="B28" s="36"/>
      <c r="C28" s="37"/>
      <c r="D28" s="38"/>
      <c r="E28" s="39"/>
    </row>
    <row r="29" spans="2:5" ht="15" customHeight="1">
      <c r="B29" s="36"/>
      <c r="C29" s="37"/>
      <c r="D29" s="38"/>
      <c r="E29" s="39"/>
    </row>
    <row r="30" spans="2:5" ht="15" customHeight="1">
      <c r="B30" s="36"/>
      <c r="C30" s="37"/>
      <c r="D30" s="38"/>
      <c r="E30" s="39"/>
    </row>
    <row r="31" spans="2:5" ht="15" customHeight="1">
      <c r="B31" s="36"/>
      <c r="C31" s="37"/>
      <c r="D31" s="38"/>
      <c r="E31" s="39"/>
    </row>
    <row r="32" spans="2:5" ht="15" customHeight="1">
      <c r="B32" s="36"/>
      <c r="C32" s="37"/>
      <c r="D32" s="38"/>
      <c r="E32" s="39"/>
    </row>
    <row r="33" spans="2:5" ht="15" customHeight="1">
      <c r="B33" s="36"/>
      <c r="C33" s="37"/>
      <c r="D33" s="38"/>
      <c r="E33" s="39"/>
    </row>
    <row r="34" spans="2:5" ht="15" customHeight="1">
      <c r="B34" s="36"/>
      <c r="C34" s="37"/>
      <c r="D34" s="38"/>
      <c r="E34" s="39"/>
    </row>
    <row r="35" spans="2:5" ht="15" customHeight="1">
      <c r="B35" s="36" t="s">
        <v>10</v>
      </c>
      <c r="C35" s="37" t="s">
        <v>60</v>
      </c>
      <c r="D35" s="38" t="s">
        <v>60</v>
      </c>
      <c r="E35" s="39"/>
    </row>
    <row r="36" spans="2:5" ht="15" customHeight="1" thickBot="1">
      <c r="B36" s="36" t="s">
        <v>11</v>
      </c>
      <c r="C36" s="37" t="s">
        <v>61</v>
      </c>
      <c r="D36" s="41" t="s">
        <v>61</v>
      </c>
      <c r="E36" s="80"/>
    </row>
    <row r="37" spans="2:5" ht="16.5" customHeight="1" thickBot="1">
      <c r="B37" s="197" t="s">
        <v>12</v>
      </c>
      <c r="C37" s="207"/>
      <c r="D37" s="198"/>
      <c r="E37" s="13" t="s">
        <v>5</v>
      </c>
    </row>
    <row r="38" spans="2:5" ht="15" customHeight="1">
      <c r="B38" s="208" t="s">
        <v>13</v>
      </c>
      <c r="C38" s="209"/>
      <c r="D38" s="210"/>
      <c r="E38" s="35"/>
    </row>
    <row r="39" spans="2:5" ht="15" customHeight="1">
      <c r="B39" s="180" t="s">
        <v>141</v>
      </c>
      <c r="C39" s="181"/>
      <c r="D39" s="182"/>
      <c r="E39" s="39"/>
    </row>
    <row r="40" spans="2:5" ht="15" customHeight="1">
      <c r="B40" s="180" t="s">
        <v>14</v>
      </c>
      <c r="C40" s="181"/>
      <c r="D40" s="182"/>
      <c r="E40" s="42"/>
    </row>
    <row r="41" spans="2:5" ht="15" customHeight="1">
      <c r="B41" s="180" t="s">
        <v>15</v>
      </c>
      <c r="C41" s="181"/>
      <c r="D41" s="182"/>
      <c r="E41" s="42"/>
    </row>
    <row r="42" spans="2:5" ht="15" customHeight="1">
      <c r="B42" s="188" t="s">
        <v>221</v>
      </c>
      <c r="C42" s="189"/>
      <c r="D42" s="190"/>
      <c r="E42" s="42"/>
    </row>
    <row r="43" spans="2:5" ht="15" customHeight="1">
      <c r="B43" s="219" t="s">
        <v>208</v>
      </c>
      <c r="C43" s="220"/>
      <c r="D43" s="221"/>
      <c r="E43" s="43"/>
    </row>
    <row r="44" spans="2:5" ht="15" customHeight="1" thickBot="1">
      <c r="B44" s="213" t="s">
        <v>206</v>
      </c>
      <c r="C44" s="214"/>
      <c r="D44" s="215"/>
      <c r="E44" s="44"/>
    </row>
    <row r="45" spans="2:5" ht="15" customHeight="1" thickBot="1">
      <c r="B45" s="216" t="s">
        <v>207</v>
      </c>
      <c r="C45" s="217"/>
      <c r="D45" s="218"/>
      <c r="E45" s="45">
        <f>(E38+E40+E41+E42+E44)-(E43*E38)</f>
        <v>0</v>
      </c>
    </row>
    <row r="46" spans="2:5" ht="21" customHeight="1" thickBot="1">
      <c r="B46" s="222" t="s">
        <v>209</v>
      </c>
      <c r="C46" s="223"/>
      <c r="D46" s="223"/>
      <c r="E46" s="18" t="s">
        <v>17</v>
      </c>
    </row>
    <row r="47" spans="2:5" s="48" customFormat="1" ht="15" thickBot="1">
      <c r="B47" s="186" t="s">
        <v>222</v>
      </c>
      <c r="C47" s="187"/>
      <c r="D47" s="187"/>
      <c r="E47" s="47"/>
    </row>
    <row r="48" spans="2:5" ht="21.6" thickBot="1">
      <c r="B48" s="176" t="s">
        <v>1305</v>
      </c>
      <c r="C48" s="177"/>
      <c r="D48" s="177"/>
      <c r="E48" s="13" t="s">
        <v>1305</v>
      </c>
    </row>
    <row r="49" spans="2:5" ht="15" customHeight="1" thickBot="1">
      <c r="B49" s="178" t="s">
        <v>18</v>
      </c>
      <c r="C49" s="179"/>
      <c r="D49" s="179"/>
      <c r="E49" s="46"/>
    </row>
    <row r="50" spans="2:5">
      <c r="B50" s="212"/>
      <c r="C50" s="212"/>
      <c r="D50" s="212"/>
    </row>
    <row r="51" spans="2:5">
      <c r="B51" s="212"/>
      <c r="C51" s="212"/>
      <c r="D51" s="212"/>
    </row>
  </sheetData>
  <sheetProtection algorithmName="SHA-512" hashValue="CHcTlqM2D+601XQw5w9HPghOZ3TmOZAB3DWUOJsiAmeujcz/HnQfaA1xzT+fY9aJr+HgPocmLsX+npGOQN4YqA==" saltValue="jvqGx+24UCzT+ryPnFQwmw==" spinCount="100000" sheet="1" objects="1" scenarios="1"/>
  <mergeCells count="23">
    <mergeCell ref="C5:D5"/>
    <mergeCell ref="C6:D6"/>
    <mergeCell ref="C2:D2"/>
    <mergeCell ref="C3:D3"/>
    <mergeCell ref="E5:E6"/>
    <mergeCell ref="C7:D7"/>
    <mergeCell ref="C8:D8"/>
    <mergeCell ref="B37:D37"/>
    <mergeCell ref="B38:D38"/>
    <mergeCell ref="B39:D39"/>
    <mergeCell ref="C9:D9"/>
    <mergeCell ref="B40:D40"/>
    <mergeCell ref="B41:D41"/>
    <mergeCell ref="B42:D42"/>
    <mergeCell ref="B43:D43"/>
    <mergeCell ref="B44:D44"/>
    <mergeCell ref="B49:D49"/>
    <mergeCell ref="B50:D50"/>
    <mergeCell ref="B51:D51"/>
    <mergeCell ref="B45:D45"/>
    <mergeCell ref="B46:D46"/>
    <mergeCell ref="B47:D47"/>
    <mergeCell ref="B48:D48"/>
  </mergeCells>
  <hyperlinks>
    <hyperlink ref="B1" location="'1. Index'!A1" display="Go To Index" xr:uid="{8F6EC4C4-239E-47AA-9315-65BC9D2C660D}"/>
    <hyperlink ref="E1" location="'4. Database'!A1" display="Go To Database" xr:uid="{951B97C6-D578-42AE-A1B7-43132B81E5D1}"/>
  </hyperlinks>
  <pageMargins left="0.7" right="0.7" top="0.75" bottom="0.75" header="0.3" footer="0.3"/>
  <pageSetup scale="63" orientation="landscape" r:id="rId1"/>
  <headerFooter>
    <oddFooter>&amp;R_x000D_&amp;1#&amp;"Calibri"&amp;10&amp;K000000 Confidential</oddFooter>
  </headerFooter>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900-000000000000}">
  <sheetPr codeName="Sheet136">
    <pageSetUpPr fitToPage="1"/>
  </sheetPr>
  <dimension ref="B1:E51"/>
  <sheetViews>
    <sheetView zoomScale="70" zoomScaleNormal="70" zoomScaleSheetLayoutView="94" zoomScalePageLayoutView="70" workbookViewId="0">
      <selection activeCell="A48" sqref="A48:XFD49"/>
    </sheetView>
  </sheetViews>
  <sheetFormatPr defaultColWidth="9.21875" defaultRowHeight="14.4"/>
  <cols>
    <col min="1" max="1" width="2.77734375" style="20" customWidth="1"/>
    <col min="2" max="4" width="40.5546875" style="20" customWidth="1"/>
    <col min="5" max="5" width="54.21875" style="20" customWidth="1"/>
    <col min="6" max="16384" width="9.21875" style="20"/>
  </cols>
  <sheetData>
    <row r="1" spans="2:5" ht="15" thickBot="1">
      <c r="B1" s="19" t="s">
        <v>152</v>
      </c>
      <c r="C1" s="20">
        <v>186</v>
      </c>
      <c r="E1" s="11" t="s">
        <v>1275</v>
      </c>
    </row>
    <row r="2" spans="2:5">
      <c r="B2" s="21" t="s">
        <v>0</v>
      </c>
      <c r="C2" s="194" t="str">
        <f>VLOOKUP(C3,'1. Index'!$B$7:$C$212,2,0)</f>
        <v>Other products</v>
      </c>
      <c r="D2" s="194"/>
    </row>
    <row r="3" spans="2:5" ht="15" thickBot="1">
      <c r="B3" s="22" t="s">
        <v>1</v>
      </c>
      <c r="C3" s="193" t="str">
        <f>LEFT(C5,10)</f>
        <v>15.01.31.1</v>
      </c>
      <c r="D3" s="194"/>
    </row>
    <row r="4" spans="2:5" ht="15" thickBot="1">
      <c r="B4" s="23"/>
    </row>
    <row r="5" spans="2:5" ht="15" customHeight="1">
      <c r="B5" s="24" t="s">
        <v>2</v>
      </c>
      <c r="C5" s="203" t="str" cm="1">
        <f t="array" ref="C5">INDEX('1. Index'!$B$8:$E$212,C1,1)</f>
        <v>15.01.31.1.01.010</v>
      </c>
      <c r="D5" s="204"/>
      <c r="E5" s="195" t="s">
        <v>3</v>
      </c>
    </row>
    <row r="6" spans="2:5" ht="15" customHeight="1" thickBot="1">
      <c r="B6" s="25" t="s">
        <v>4</v>
      </c>
      <c r="C6" s="205" t="str" cm="1">
        <f t="array" ref="C6">INDEX('1. Index'!$B$8:$E$212,C1,2)</f>
        <v>Desk wood/steel (rectangular table) - Unspecified</v>
      </c>
      <c r="D6" s="206"/>
      <c r="E6" s="196"/>
    </row>
    <row r="7" spans="2:5" ht="16.5" customHeight="1" thickBot="1">
      <c r="B7" s="26"/>
      <c r="C7" s="197" t="s">
        <v>24</v>
      </c>
      <c r="D7" s="198"/>
      <c r="E7" s="13" t="s">
        <v>5</v>
      </c>
    </row>
    <row r="8" spans="2:5">
      <c r="B8" s="27" t="s">
        <v>6</v>
      </c>
      <c r="C8" s="199" t="str" cm="1">
        <f t="array" ref="C8">INDEX('1. Index'!$B$8:$E$212,C1,3)</f>
        <v>Unspecified</v>
      </c>
      <c r="D8" s="200"/>
      <c r="E8" s="28"/>
    </row>
    <row r="9" spans="2:5" ht="15" thickBot="1">
      <c r="B9" s="29" t="s">
        <v>7</v>
      </c>
      <c r="C9" s="201" t="str" cm="1">
        <f t="array" ref="C9">INDEX('1. Index'!$B$8:$E$212,C1,4)</f>
        <v>Unspecified</v>
      </c>
      <c r="D9" s="202"/>
      <c r="E9" s="30"/>
    </row>
    <row r="10" spans="2:5" ht="18" customHeight="1" thickBot="1">
      <c r="B10" s="31"/>
      <c r="C10" s="32" t="s">
        <v>8</v>
      </c>
      <c r="D10" s="32" t="s">
        <v>9</v>
      </c>
      <c r="E10" s="13" t="s">
        <v>5</v>
      </c>
    </row>
    <row r="11" spans="2:5" ht="15" customHeight="1">
      <c r="B11" s="33" t="s">
        <v>581</v>
      </c>
      <c r="C11" s="66" t="s">
        <v>216</v>
      </c>
      <c r="D11" s="67" t="s">
        <v>1882</v>
      </c>
      <c r="E11" s="35"/>
    </row>
    <row r="12" spans="2:5" ht="15" customHeight="1">
      <c r="B12" s="36" t="s">
        <v>470</v>
      </c>
      <c r="C12" s="55" t="s">
        <v>3360</v>
      </c>
      <c r="D12" s="56" t="s">
        <v>3271</v>
      </c>
      <c r="E12" s="39"/>
    </row>
    <row r="13" spans="2:5" ht="15" customHeight="1">
      <c r="B13" s="36" t="s">
        <v>448</v>
      </c>
      <c r="C13" s="37" t="s">
        <v>3361</v>
      </c>
      <c r="D13" s="38" t="s">
        <v>3362</v>
      </c>
      <c r="E13" s="39"/>
    </row>
    <row r="14" spans="2:5" ht="15" customHeight="1">
      <c r="B14" s="36" t="s">
        <v>333</v>
      </c>
      <c r="C14" s="37" t="s">
        <v>2305</v>
      </c>
      <c r="D14" s="38" t="s">
        <v>2306</v>
      </c>
      <c r="E14" s="39"/>
    </row>
    <row r="15" spans="2:5" ht="15" customHeight="1">
      <c r="B15" s="36" t="s">
        <v>583</v>
      </c>
      <c r="C15" s="37" t="s">
        <v>3344</v>
      </c>
      <c r="D15" s="38" t="s">
        <v>3345</v>
      </c>
      <c r="E15" s="39"/>
    </row>
    <row r="16" spans="2:5" ht="15" customHeight="1">
      <c r="B16" s="36" t="s">
        <v>587</v>
      </c>
      <c r="C16" s="37" t="s">
        <v>897</v>
      </c>
      <c r="D16" s="38" t="s">
        <v>3274</v>
      </c>
      <c r="E16" s="39"/>
    </row>
    <row r="17" spans="2:5" ht="15" customHeight="1">
      <c r="B17" s="36" t="s">
        <v>596</v>
      </c>
      <c r="C17" s="37" t="s">
        <v>2954</v>
      </c>
      <c r="D17" s="38" t="s">
        <v>2955</v>
      </c>
      <c r="E17" s="39"/>
    </row>
    <row r="18" spans="2:5" ht="15" customHeight="1">
      <c r="B18" s="36" t="s">
        <v>588</v>
      </c>
      <c r="C18" s="37" t="s">
        <v>3363</v>
      </c>
      <c r="D18" s="38" t="s">
        <v>3364</v>
      </c>
      <c r="E18" s="39"/>
    </row>
    <row r="19" spans="2:5" ht="15" customHeight="1">
      <c r="B19" s="36" t="s">
        <v>441</v>
      </c>
      <c r="C19" s="37" t="s">
        <v>955</v>
      </c>
      <c r="D19" s="38" t="s">
        <v>3365</v>
      </c>
      <c r="E19" s="39"/>
    </row>
    <row r="20" spans="2:5" ht="15" customHeight="1">
      <c r="B20" s="36" t="s">
        <v>290</v>
      </c>
      <c r="C20" s="55" t="s">
        <v>956</v>
      </c>
      <c r="D20" s="56" t="s">
        <v>3366</v>
      </c>
      <c r="E20" s="39"/>
    </row>
    <row r="21" spans="2:5" ht="15" customHeight="1">
      <c r="B21" s="36" t="s">
        <v>287</v>
      </c>
      <c r="C21" s="37" t="s">
        <v>957</v>
      </c>
      <c r="D21" s="38" t="s">
        <v>3367</v>
      </c>
      <c r="E21" s="39"/>
    </row>
    <row r="22" spans="2:5" ht="15" customHeight="1">
      <c r="B22" s="36" t="s">
        <v>288</v>
      </c>
      <c r="C22" s="37" t="s">
        <v>3368</v>
      </c>
      <c r="D22" s="38" t="s">
        <v>3369</v>
      </c>
      <c r="E22" s="39"/>
    </row>
    <row r="23" spans="2:5" ht="15" customHeight="1">
      <c r="B23" s="36" t="s">
        <v>594</v>
      </c>
      <c r="C23" s="37" t="s">
        <v>3370</v>
      </c>
      <c r="D23" s="38" t="s">
        <v>3371</v>
      </c>
      <c r="E23" s="39"/>
    </row>
    <row r="24" spans="2:5" ht="15" customHeight="1">
      <c r="B24" s="36"/>
      <c r="C24" s="37"/>
      <c r="D24" s="38"/>
      <c r="E24" s="39"/>
    </row>
    <row r="25" spans="2:5" ht="15" customHeight="1">
      <c r="B25" s="36"/>
      <c r="C25" s="37"/>
      <c r="D25" s="38"/>
      <c r="E25" s="39"/>
    </row>
    <row r="26" spans="2:5" ht="15" customHeight="1">
      <c r="B26" s="36"/>
      <c r="C26" s="37"/>
      <c r="D26" s="38"/>
      <c r="E26" s="39"/>
    </row>
    <row r="27" spans="2:5" ht="15" customHeight="1">
      <c r="B27" s="36"/>
      <c r="C27" s="37"/>
      <c r="D27" s="38"/>
      <c r="E27" s="39"/>
    </row>
    <row r="28" spans="2:5" ht="15" customHeight="1">
      <c r="B28" s="36"/>
      <c r="C28" s="37"/>
      <c r="D28" s="38"/>
      <c r="E28" s="39"/>
    </row>
    <row r="29" spans="2:5" ht="15" customHeight="1">
      <c r="B29" s="36"/>
      <c r="C29" s="37"/>
      <c r="D29" s="38"/>
      <c r="E29" s="39"/>
    </row>
    <row r="30" spans="2:5" ht="15" customHeight="1">
      <c r="B30" s="36"/>
      <c r="C30" s="37"/>
      <c r="D30" s="38"/>
      <c r="E30" s="39"/>
    </row>
    <row r="31" spans="2:5" ht="15" customHeight="1">
      <c r="B31" s="36"/>
      <c r="C31" s="37"/>
      <c r="D31" s="38"/>
      <c r="E31" s="39"/>
    </row>
    <row r="32" spans="2:5" ht="15" customHeight="1">
      <c r="B32" s="36"/>
      <c r="C32" s="37"/>
      <c r="D32" s="38"/>
      <c r="E32" s="39"/>
    </row>
    <row r="33" spans="2:5" ht="15" customHeight="1">
      <c r="B33" s="36"/>
      <c r="C33" s="37"/>
      <c r="D33" s="38"/>
      <c r="E33" s="39"/>
    </row>
    <row r="34" spans="2:5" ht="15" customHeight="1">
      <c r="B34" s="36" t="s">
        <v>279</v>
      </c>
      <c r="C34" s="37" t="s">
        <v>110</v>
      </c>
      <c r="D34" s="38" t="s">
        <v>958</v>
      </c>
      <c r="E34" s="39"/>
    </row>
    <row r="35" spans="2:5" ht="15" customHeight="1">
      <c r="B35" s="36" t="s">
        <v>10</v>
      </c>
      <c r="C35" s="37" t="s">
        <v>60</v>
      </c>
      <c r="D35" s="38" t="s">
        <v>60</v>
      </c>
      <c r="E35" s="39"/>
    </row>
    <row r="36" spans="2:5" ht="15" customHeight="1" thickBot="1">
      <c r="B36" s="36" t="s">
        <v>11</v>
      </c>
      <c r="C36" s="37" t="s">
        <v>61</v>
      </c>
      <c r="D36" s="41" t="s">
        <v>61</v>
      </c>
      <c r="E36" s="80"/>
    </row>
    <row r="37" spans="2:5" ht="16.5" customHeight="1" thickBot="1">
      <c r="B37" s="197" t="s">
        <v>12</v>
      </c>
      <c r="C37" s="207"/>
      <c r="D37" s="198"/>
      <c r="E37" s="13" t="s">
        <v>5</v>
      </c>
    </row>
    <row r="38" spans="2:5" ht="15" customHeight="1">
      <c r="B38" s="208" t="s">
        <v>13</v>
      </c>
      <c r="C38" s="209"/>
      <c r="D38" s="210"/>
      <c r="E38" s="35"/>
    </row>
    <row r="39" spans="2:5" ht="15" customHeight="1">
      <c r="B39" s="180" t="s">
        <v>141</v>
      </c>
      <c r="C39" s="181"/>
      <c r="D39" s="182"/>
      <c r="E39" s="39"/>
    </row>
    <row r="40" spans="2:5" ht="15" customHeight="1">
      <c r="B40" s="180" t="s">
        <v>14</v>
      </c>
      <c r="C40" s="181"/>
      <c r="D40" s="182"/>
      <c r="E40" s="42"/>
    </row>
    <row r="41" spans="2:5" ht="15" customHeight="1">
      <c r="B41" s="180" t="s">
        <v>15</v>
      </c>
      <c r="C41" s="181"/>
      <c r="D41" s="182"/>
      <c r="E41" s="42"/>
    </row>
    <row r="42" spans="2:5" ht="15" customHeight="1">
      <c r="B42" s="188" t="s">
        <v>221</v>
      </c>
      <c r="C42" s="189"/>
      <c r="D42" s="190"/>
      <c r="E42" s="42"/>
    </row>
    <row r="43" spans="2:5" ht="15" customHeight="1">
      <c r="B43" s="219" t="s">
        <v>208</v>
      </c>
      <c r="C43" s="220"/>
      <c r="D43" s="221"/>
      <c r="E43" s="43"/>
    </row>
    <row r="44" spans="2:5" ht="15" customHeight="1" thickBot="1">
      <c r="B44" s="213" t="s">
        <v>206</v>
      </c>
      <c r="C44" s="214"/>
      <c r="D44" s="215"/>
      <c r="E44" s="44"/>
    </row>
    <row r="45" spans="2:5" ht="15" customHeight="1" thickBot="1">
      <c r="B45" s="216" t="s">
        <v>207</v>
      </c>
      <c r="C45" s="217"/>
      <c r="D45" s="218"/>
      <c r="E45" s="45">
        <f>(E38+E40+E41+E42+E44)-(E43*E38)</f>
        <v>0</v>
      </c>
    </row>
    <row r="46" spans="2:5" ht="21" customHeight="1" thickBot="1">
      <c r="B46" s="222" t="s">
        <v>209</v>
      </c>
      <c r="C46" s="223"/>
      <c r="D46" s="223"/>
      <c r="E46" s="18" t="s">
        <v>17</v>
      </c>
    </row>
    <row r="47" spans="2:5" s="48" customFormat="1" ht="15" thickBot="1">
      <c r="B47" s="186" t="s">
        <v>3372</v>
      </c>
      <c r="C47" s="187"/>
      <c r="D47" s="187"/>
      <c r="E47" s="47"/>
    </row>
    <row r="48" spans="2:5" ht="21.6" thickBot="1">
      <c r="B48" s="176" t="s">
        <v>1305</v>
      </c>
      <c r="C48" s="177"/>
      <c r="D48" s="177"/>
      <c r="E48" s="13" t="s">
        <v>1305</v>
      </c>
    </row>
    <row r="49" spans="2:5" ht="15" customHeight="1" thickBot="1">
      <c r="B49" s="178" t="s">
        <v>18</v>
      </c>
      <c r="C49" s="179"/>
      <c r="D49" s="179"/>
      <c r="E49" s="46"/>
    </row>
    <row r="50" spans="2:5">
      <c r="B50" s="212"/>
      <c r="C50" s="212"/>
      <c r="D50" s="212"/>
    </row>
    <row r="51" spans="2:5">
      <c r="B51" s="212"/>
      <c r="C51" s="212"/>
      <c r="D51" s="212"/>
    </row>
  </sheetData>
  <sheetProtection algorithmName="SHA-512" hashValue="vndQKYz/eBz76bErMaYykuRJDqiIgnpGvYUDARQDpcmGXwCtbmM/Ko6V1rBxbFhmUL/eM43i291OHoSq72HbUg==" saltValue="9FJWCxhlh0ryUkTQYu8q0Q==" spinCount="100000" sheet="1" objects="1" scenarios="1"/>
  <mergeCells count="23">
    <mergeCell ref="C9:D9"/>
    <mergeCell ref="C2:D2"/>
    <mergeCell ref="C3:D3"/>
    <mergeCell ref="E5:E6"/>
    <mergeCell ref="C7:D7"/>
    <mergeCell ref="C8:D8"/>
    <mergeCell ref="C5:D5"/>
    <mergeCell ref="C6:D6"/>
    <mergeCell ref="B43:D43"/>
    <mergeCell ref="B48:D48"/>
    <mergeCell ref="B49:D49"/>
    <mergeCell ref="B37:D37"/>
    <mergeCell ref="B38:D38"/>
    <mergeCell ref="B39:D39"/>
    <mergeCell ref="B40:D40"/>
    <mergeCell ref="B41:D41"/>
    <mergeCell ref="B42:D42"/>
    <mergeCell ref="B46:D46"/>
    <mergeCell ref="B50:D50"/>
    <mergeCell ref="B51:D51"/>
    <mergeCell ref="B44:D44"/>
    <mergeCell ref="B45:D45"/>
    <mergeCell ref="B47:D47"/>
  </mergeCells>
  <hyperlinks>
    <hyperlink ref="B1" location="'1. Index'!A1" display="Go To Index" xr:uid="{6F59C736-F317-486A-8723-625A9D2D9CB2}"/>
    <hyperlink ref="E1" location="'4. Database'!A1" display="Go To Database" xr:uid="{6672C09F-2E4F-4AB9-A671-861BCD91E986}"/>
  </hyperlinks>
  <pageMargins left="0.7" right="0.7" top="0.75" bottom="0.75" header="0.3" footer="0.3"/>
  <pageSetup scale="72" orientation="landscape" r:id="rId1"/>
  <headerFooter>
    <oddFooter>&amp;R_x000D_&amp;1#&amp;"Calibri"&amp;10&amp;K000000 Confidential</oddFooter>
  </headerFooter>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A00-000000000000}">
  <sheetPr codeName="Sheet137">
    <pageSetUpPr fitToPage="1"/>
  </sheetPr>
  <dimension ref="B1:E51"/>
  <sheetViews>
    <sheetView zoomScale="70" zoomScaleNormal="70" workbookViewId="0">
      <selection activeCell="A48" sqref="A48:XFD49"/>
    </sheetView>
  </sheetViews>
  <sheetFormatPr defaultColWidth="9.21875" defaultRowHeight="14.4"/>
  <cols>
    <col min="1" max="1" width="2.77734375" style="20" customWidth="1"/>
    <col min="2" max="4" width="40.5546875" style="20" customWidth="1"/>
    <col min="5" max="5" width="54.21875" style="20" customWidth="1"/>
    <col min="6" max="16384" width="9.21875" style="20"/>
  </cols>
  <sheetData>
    <row r="1" spans="2:5" ht="15" thickBot="1">
      <c r="B1" s="19" t="s">
        <v>152</v>
      </c>
      <c r="C1" s="20">
        <v>187</v>
      </c>
      <c r="E1" s="11" t="s">
        <v>1275</v>
      </c>
    </row>
    <row r="2" spans="2:5">
      <c r="B2" s="21" t="s">
        <v>0</v>
      </c>
      <c r="C2" s="194" t="str">
        <f>VLOOKUP(C3,'1. Index'!$B$7:$C$212,2,0)</f>
        <v>Other products</v>
      </c>
      <c r="D2" s="194"/>
    </row>
    <row r="3" spans="2:5" ht="15" thickBot="1">
      <c r="B3" s="22" t="s">
        <v>1</v>
      </c>
      <c r="C3" s="193" t="str">
        <f>LEFT(C5,10)</f>
        <v>15.01.31.1</v>
      </c>
      <c r="D3" s="194"/>
    </row>
    <row r="4" spans="2:5" ht="15" thickBot="1">
      <c r="B4" s="23"/>
    </row>
    <row r="5" spans="2:5" ht="15" customHeight="1">
      <c r="B5" s="24" t="s">
        <v>2</v>
      </c>
      <c r="C5" s="203" t="str" cm="1">
        <f t="array" ref="C5">INDEX('1. Index'!$B$8:$E$212,C1,1)</f>
        <v>15.01.31.1.01.020</v>
      </c>
      <c r="D5" s="204"/>
      <c r="E5" s="195" t="s">
        <v>3</v>
      </c>
    </row>
    <row r="6" spans="2:5" ht="15" customHeight="1" thickBot="1">
      <c r="B6" s="25" t="s">
        <v>4</v>
      </c>
      <c r="C6" s="205" t="str" cm="1">
        <f t="array" ref="C6">INDEX('1. Index'!$B$8:$E$212,C1,2)</f>
        <v xml:space="preserve">Desk wood/steel (rectangular table) - Ikea (Sweden) - Bekant </v>
      </c>
      <c r="D6" s="206"/>
      <c r="E6" s="196"/>
    </row>
    <row r="7" spans="2:5" ht="16.5" customHeight="1" thickBot="1">
      <c r="B7" s="26"/>
      <c r="C7" s="197" t="s">
        <v>24</v>
      </c>
      <c r="D7" s="198"/>
      <c r="E7" s="13" t="s">
        <v>5</v>
      </c>
    </row>
    <row r="8" spans="2:5">
      <c r="B8" s="27" t="s">
        <v>6</v>
      </c>
      <c r="C8" s="199" t="str" cm="1">
        <f t="array" ref="C8">INDEX('1. Index'!$B$8:$E$212,C1,3)</f>
        <v>Ikea (Sweden)</v>
      </c>
      <c r="D8" s="200"/>
      <c r="E8" s="28"/>
    </row>
    <row r="9" spans="2:5" ht="15" thickBot="1">
      <c r="B9" s="29" t="s">
        <v>7</v>
      </c>
      <c r="C9" s="201" t="str" cm="1">
        <f t="array" ref="C9">INDEX('1. Index'!$B$8:$E$212,C1,4)</f>
        <v xml:space="preserve">Bekant </v>
      </c>
      <c r="D9" s="202"/>
      <c r="E9" s="30"/>
    </row>
    <row r="10" spans="2:5" ht="18" customHeight="1" thickBot="1">
      <c r="B10" s="31"/>
      <c r="C10" s="32" t="s">
        <v>8</v>
      </c>
      <c r="D10" s="32" t="s">
        <v>9</v>
      </c>
      <c r="E10" s="13" t="s">
        <v>5</v>
      </c>
    </row>
    <row r="11" spans="2:5" ht="15" customHeight="1">
      <c r="B11" s="33" t="s">
        <v>581</v>
      </c>
      <c r="C11" s="66" t="s">
        <v>216</v>
      </c>
      <c r="D11" s="67" t="s">
        <v>1882</v>
      </c>
      <c r="E11" s="35"/>
    </row>
    <row r="12" spans="2:5" ht="15" customHeight="1">
      <c r="B12" s="36" t="s">
        <v>582</v>
      </c>
      <c r="C12" s="37" t="s">
        <v>959</v>
      </c>
      <c r="D12" s="38" t="s">
        <v>3373</v>
      </c>
      <c r="E12" s="39"/>
    </row>
    <row r="13" spans="2:5" ht="15" customHeight="1">
      <c r="B13" s="36" t="s">
        <v>470</v>
      </c>
      <c r="C13" s="37" t="s">
        <v>916</v>
      </c>
      <c r="D13" s="38" t="s">
        <v>3374</v>
      </c>
      <c r="E13" s="39"/>
    </row>
    <row r="14" spans="2:5" ht="15" customHeight="1">
      <c r="B14" s="36" t="s">
        <v>448</v>
      </c>
      <c r="C14" s="37" t="s">
        <v>960</v>
      </c>
      <c r="D14" s="38" t="s">
        <v>3272</v>
      </c>
      <c r="E14" s="39"/>
    </row>
    <row r="15" spans="2:5" ht="15" customHeight="1">
      <c r="B15" s="36" t="s">
        <v>333</v>
      </c>
      <c r="C15" s="37" t="s">
        <v>2305</v>
      </c>
      <c r="D15" s="38" t="s">
        <v>2306</v>
      </c>
      <c r="E15" s="39"/>
    </row>
    <row r="16" spans="2:5" ht="15" customHeight="1">
      <c r="B16" s="36" t="s">
        <v>583</v>
      </c>
      <c r="C16" s="37" t="s">
        <v>1681</v>
      </c>
      <c r="D16" s="38" t="s">
        <v>3375</v>
      </c>
      <c r="E16" s="39"/>
    </row>
    <row r="17" spans="2:5" ht="15" customHeight="1">
      <c r="B17" s="36" t="s">
        <v>587</v>
      </c>
      <c r="C17" s="37" t="s">
        <v>906</v>
      </c>
      <c r="D17" s="38" t="s">
        <v>3294</v>
      </c>
      <c r="E17" s="39"/>
    </row>
    <row r="18" spans="2:5" ht="15" customHeight="1">
      <c r="B18" s="36" t="s">
        <v>596</v>
      </c>
      <c r="C18" s="37" t="s">
        <v>2842</v>
      </c>
      <c r="D18" s="38" t="s">
        <v>2843</v>
      </c>
      <c r="E18" s="39"/>
    </row>
    <row r="19" spans="2:5" ht="15" customHeight="1">
      <c r="B19" s="36" t="s">
        <v>588</v>
      </c>
      <c r="C19" s="37" t="s">
        <v>2289</v>
      </c>
      <c r="D19" s="38" t="s">
        <v>2290</v>
      </c>
      <c r="E19" s="39"/>
    </row>
    <row r="20" spans="2:5" ht="15" customHeight="1">
      <c r="B20" s="36" t="s">
        <v>441</v>
      </c>
      <c r="C20" s="37" t="s">
        <v>3376</v>
      </c>
      <c r="D20" s="38" t="s">
        <v>3334</v>
      </c>
      <c r="E20" s="39"/>
    </row>
    <row r="21" spans="2:5" ht="15" customHeight="1">
      <c r="B21" s="36" t="s">
        <v>1328</v>
      </c>
      <c r="C21" s="37" t="s">
        <v>3377</v>
      </c>
      <c r="D21" s="38" t="s">
        <v>3320</v>
      </c>
      <c r="E21" s="39"/>
    </row>
    <row r="22" spans="2:5" ht="15" customHeight="1">
      <c r="B22" s="36" t="s">
        <v>280</v>
      </c>
      <c r="C22" s="37" t="s">
        <v>3378</v>
      </c>
      <c r="D22" s="38" t="s">
        <v>3379</v>
      </c>
      <c r="E22" s="39"/>
    </row>
    <row r="23" spans="2:5" ht="15" customHeight="1">
      <c r="B23" s="36" t="s">
        <v>594</v>
      </c>
      <c r="C23" s="37" t="s">
        <v>3380</v>
      </c>
      <c r="D23" s="38" t="s">
        <v>3381</v>
      </c>
      <c r="E23" s="39"/>
    </row>
    <row r="24" spans="2:5" ht="15" customHeight="1">
      <c r="B24" s="36"/>
      <c r="C24" s="37"/>
      <c r="D24" s="38"/>
      <c r="E24" s="39"/>
    </row>
    <row r="25" spans="2:5" ht="15" customHeight="1">
      <c r="B25" s="36"/>
      <c r="C25" s="37"/>
      <c r="D25" s="38"/>
      <c r="E25" s="39"/>
    </row>
    <row r="26" spans="2:5" ht="15" customHeight="1">
      <c r="B26" s="36"/>
      <c r="C26" s="37"/>
      <c r="D26" s="38"/>
      <c r="E26" s="39"/>
    </row>
    <row r="27" spans="2:5" ht="15" customHeight="1">
      <c r="B27" s="36"/>
      <c r="C27" s="37"/>
      <c r="D27" s="38"/>
      <c r="E27" s="39"/>
    </row>
    <row r="28" spans="2:5" ht="15" customHeight="1">
      <c r="B28" s="36"/>
      <c r="C28" s="37"/>
      <c r="D28" s="38"/>
      <c r="E28" s="39"/>
    </row>
    <row r="29" spans="2:5" ht="15" customHeight="1">
      <c r="B29" s="36"/>
      <c r="C29" s="37"/>
      <c r="D29" s="38"/>
      <c r="E29" s="39"/>
    </row>
    <row r="30" spans="2:5" ht="15" customHeight="1">
      <c r="B30" s="36"/>
      <c r="C30" s="37"/>
      <c r="D30" s="38"/>
      <c r="E30" s="39"/>
    </row>
    <row r="31" spans="2:5" ht="15" customHeight="1">
      <c r="B31" s="36"/>
      <c r="C31" s="37"/>
      <c r="D31" s="38"/>
      <c r="E31" s="39"/>
    </row>
    <row r="32" spans="2:5" ht="15" customHeight="1">
      <c r="B32" s="36"/>
      <c r="C32" s="37"/>
      <c r="D32" s="38"/>
      <c r="E32" s="39"/>
    </row>
    <row r="33" spans="2:5" ht="15" customHeight="1">
      <c r="B33" s="36"/>
      <c r="C33" s="37"/>
      <c r="D33" s="38"/>
      <c r="E33" s="39"/>
    </row>
    <row r="34" spans="2:5" ht="15" customHeight="1">
      <c r="B34" s="36"/>
      <c r="C34" s="37"/>
      <c r="D34" s="38"/>
      <c r="E34" s="39"/>
    </row>
    <row r="35" spans="2:5" ht="15" customHeight="1">
      <c r="B35" s="36" t="s">
        <v>10</v>
      </c>
      <c r="C35" s="37" t="s">
        <v>60</v>
      </c>
      <c r="D35" s="38" t="s">
        <v>60</v>
      </c>
      <c r="E35" s="39"/>
    </row>
    <row r="36" spans="2:5" ht="15" customHeight="1" thickBot="1">
      <c r="B36" s="36" t="s">
        <v>11</v>
      </c>
      <c r="C36" s="37" t="s">
        <v>61</v>
      </c>
      <c r="D36" s="41" t="s">
        <v>61</v>
      </c>
      <c r="E36" s="80"/>
    </row>
    <row r="37" spans="2:5" ht="16.5" customHeight="1" thickBot="1">
      <c r="B37" s="197" t="s">
        <v>12</v>
      </c>
      <c r="C37" s="207"/>
      <c r="D37" s="198"/>
      <c r="E37" s="13" t="s">
        <v>5</v>
      </c>
    </row>
    <row r="38" spans="2:5" ht="15" customHeight="1">
      <c r="B38" s="208" t="s">
        <v>13</v>
      </c>
      <c r="C38" s="209"/>
      <c r="D38" s="210"/>
      <c r="E38" s="35"/>
    </row>
    <row r="39" spans="2:5" ht="15" customHeight="1">
      <c r="B39" s="180" t="s">
        <v>141</v>
      </c>
      <c r="C39" s="181"/>
      <c r="D39" s="182"/>
      <c r="E39" s="39"/>
    </row>
    <row r="40" spans="2:5" ht="15" customHeight="1">
      <c r="B40" s="180" t="s">
        <v>14</v>
      </c>
      <c r="C40" s="181"/>
      <c r="D40" s="182"/>
      <c r="E40" s="42"/>
    </row>
    <row r="41" spans="2:5" ht="15" customHeight="1">
      <c r="B41" s="180" t="s">
        <v>15</v>
      </c>
      <c r="C41" s="181"/>
      <c r="D41" s="182"/>
      <c r="E41" s="42"/>
    </row>
    <row r="42" spans="2:5" ht="15" customHeight="1">
      <c r="B42" s="188" t="s">
        <v>221</v>
      </c>
      <c r="C42" s="189"/>
      <c r="D42" s="190"/>
      <c r="E42" s="42"/>
    </row>
    <row r="43" spans="2:5" ht="15" customHeight="1">
      <c r="B43" s="219" t="s">
        <v>208</v>
      </c>
      <c r="C43" s="220"/>
      <c r="D43" s="221"/>
      <c r="E43" s="43"/>
    </row>
    <row r="44" spans="2:5" ht="15" customHeight="1" thickBot="1">
      <c r="B44" s="213" t="s">
        <v>206</v>
      </c>
      <c r="C44" s="214"/>
      <c r="D44" s="215"/>
      <c r="E44" s="44"/>
    </row>
    <row r="45" spans="2:5" ht="15" customHeight="1" thickBot="1">
      <c r="B45" s="216" t="s">
        <v>207</v>
      </c>
      <c r="C45" s="217"/>
      <c r="D45" s="218"/>
      <c r="E45" s="45">
        <f>(E38+E40+E41+E42+E44)-(E43*E38)</f>
        <v>0</v>
      </c>
    </row>
    <row r="46" spans="2:5" ht="21" customHeight="1" thickBot="1">
      <c r="B46" s="222" t="s">
        <v>209</v>
      </c>
      <c r="C46" s="223"/>
      <c r="D46" s="223"/>
      <c r="E46" s="18" t="s">
        <v>17</v>
      </c>
    </row>
    <row r="47" spans="2:5" s="48" customFormat="1" ht="15" thickBot="1">
      <c r="B47" s="186"/>
      <c r="C47" s="187"/>
      <c r="D47" s="187"/>
      <c r="E47" s="47"/>
    </row>
    <row r="48" spans="2:5" ht="21.6" thickBot="1">
      <c r="B48" s="176" t="s">
        <v>1305</v>
      </c>
      <c r="C48" s="177"/>
      <c r="D48" s="177"/>
      <c r="E48" s="13" t="s">
        <v>1305</v>
      </c>
    </row>
    <row r="49" spans="2:5" ht="15" customHeight="1" thickBot="1">
      <c r="B49" s="178" t="s">
        <v>18</v>
      </c>
      <c r="C49" s="179"/>
      <c r="D49" s="179"/>
      <c r="E49" s="46"/>
    </row>
    <row r="50" spans="2:5">
      <c r="B50" s="212"/>
      <c r="C50" s="212"/>
      <c r="D50" s="212"/>
    </row>
    <row r="51" spans="2:5">
      <c r="B51" s="212"/>
      <c r="C51" s="212"/>
      <c r="D51" s="212"/>
    </row>
  </sheetData>
  <sheetProtection algorithmName="SHA-512" hashValue="btkZ8QHVBPr1vvQH8+TTt2hcc967an0X1dIIaw+4E6Do3Zjc6K+9utNXqmQ5YbJ6zUnYw6JC6V4ZJv10DJqd3A==" saltValue="+ZzjT1pfDs7a6DdpHcwXRQ==" spinCount="100000" sheet="1" objects="1" scenarios="1"/>
  <mergeCells count="23">
    <mergeCell ref="C9:D9"/>
    <mergeCell ref="C2:D2"/>
    <mergeCell ref="C3:D3"/>
    <mergeCell ref="E5:E6"/>
    <mergeCell ref="C7:D7"/>
    <mergeCell ref="C8:D8"/>
    <mergeCell ref="C5:D5"/>
    <mergeCell ref="C6:D6"/>
    <mergeCell ref="B43:D43"/>
    <mergeCell ref="B48:D48"/>
    <mergeCell ref="B49:D49"/>
    <mergeCell ref="B37:D37"/>
    <mergeCell ref="B38:D38"/>
    <mergeCell ref="B39:D39"/>
    <mergeCell ref="B40:D40"/>
    <mergeCell ref="B41:D41"/>
    <mergeCell ref="B42:D42"/>
    <mergeCell ref="B46:D46"/>
    <mergeCell ref="B50:D50"/>
    <mergeCell ref="B51:D51"/>
    <mergeCell ref="B44:D44"/>
    <mergeCell ref="B45:D45"/>
    <mergeCell ref="B47:D47"/>
  </mergeCells>
  <hyperlinks>
    <hyperlink ref="B1" location="'1. Index'!A1" display="Go To Index" xr:uid="{087072CA-43D2-4F94-967E-CE8F2DA3C426}"/>
    <hyperlink ref="E1" location="'4. Database'!A1" display="Go To Database" xr:uid="{B42909B7-C099-4248-943E-AD569B9FB5B8}"/>
  </hyperlinks>
  <pageMargins left="0.7" right="0.7" top="0.75" bottom="0.75" header="0.3" footer="0.3"/>
  <pageSetup scale="80" orientation="landscape" r:id="rId1"/>
  <headerFooter>
    <oddFooter>&amp;R_x000D_&amp;1#&amp;"Calibri"&amp;10&amp;K000000 Confidential</oddFooter>
  </headerFooter>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B00-000000000000}">
  <sheetPr codeName="Sheet138">
    <pageSetUpPr fitToPage="1"/>
  </sheetPr>
  <dimension ref="B1:E51"/>
  <sheetViews>
    <sheetView zoomScale="70" zoomScaleNormal="70" workbookViewId="0">
      <selection activeCell="A48" sqref="A48:XFD49"/>
    </sheetView>
  </sheetViews>
  <sheetFormatPr defaultColWidth="9.21875" defaultRowHeight="14.4"/>
  <cols>
    <col min="1" max="1" width="2.77734375" style="20" customWidth="1"/>
    <col min="2" max="4" width="40.5546875" style="20" customWidth="1"/>
    <col min="5" max="5" width="54.21875" style="20" customWidth="1"/>
    <col min="6" max="16384" width="9.21875" style="20"/>
  </cols>
  <sheetData>
    <row r="1" spans="2:5" ht="15" thickBot="1">
      <c r="B1" s="19" t="s">
        <v>152</v>
      </c>
      <c r="C1" s="20">
        <v>188</v>
      </c>
      <c r="E1" s="11" t="s">
        <v>1275</v>
      </c>
    </row>
    <row r="2" spans="2:5">
      <c r="B2" s="21" t="s">
        <v>0</v>
      </c>
      <c r="C2" s="194" t="str">
        <f>VLOOKUP(C3,'1. Index'!$B$7:$C$212,2,0)</f>
        <v>Other products</v>
      </c>
      <c r="D2" s="194"/>
    </row>
    <row r="3" spans="2:5" ht="15" thickBot="1">
      <c r="B3" s="22" t="s">
        <v>1</v>
      </c>
      <c r="C3" s="193" t="str">
        <f>LEFT(C5,10)</f>
        <v>15.01.31.1</v>
      </c>
      <c r="D3" s="194"/>
    </row>
    <row r="4" spans="2:5" ht="15" thickBot="1">
      <c r="B4" s="23"/>
    </row>
    <row r="5" spans="2:5" ht="15" customHeight="1">
      <c r="B5" s="24" t="s">
        <v>2</v>
      </c>
      <c r="C5" s="203" t="str" cm="1">
        <f t="array" ref="C5">INDEX('1. Index'!$B$8:$E$212,C1,1)</f>
        <v>15.01.31.1.01.030</v>
      </c>
      <c r="D5" s="204"/>
      <c r="E5" s="195" t="s">
        <v>3</v>
      </c>
    </row>
    <row r="6" spans="2:5" ht="15" customHeight="1" thickBot="1">
      <c r="B6" s="25" t="s">
        <v>4</v>
      </c>
      <c r="C6" s="205" t="str" cm="1">
        <f t="array" ref="C6">INDEX('1. Index'!$B$8:$E$212,C1,2)</f>
        <v>Exercise equipment: bicycle - Unspecified</v>
      </c>
      <c r="D6" s="206"/>
      <c r="E6" s="196"/>
    </row>
    <row r="7" spans="2:5" ht="16.5" customHeight="1" thickBot="1">
      <c r="B7" s="26"/>
      <c r="C7" s="197" t="s">
        <v>24</v>
      </c>
      <c r="D7" s="198"/>
      <c r="E7" s="13" t="s">
        <v>5</v>
      </c>
    </row>
    <row r="8" spans="2:5">
      <c r="B8" s="27" t="s">
        <v>6</v>
      </c>
      <c r="C8" s="199" t="str" cm="1">
        <f t="array" ref="C8">INDEX('1. Index'!$B$8:$E$212,C1,3)</f>
        <v>Unspecified</v>
      </c>
      <c r="D8" s="200"/>
      <c r="E8" s="28"/>
    </row>
    <row r="9" spans="2:5" ht="15" thickBot="1">
      <c r="B9" s="29" t="s">
        <v>7</v>
      </c>
      <c r="C9" s="201" t="str" cm="1">
        <f t="array" ref="C9">INDEX('1. Index'!$B$8:$E$212,C1,4)</f>
        <v>Unspecified</v>
      </c>
      <c r="D9" s="202"/>
      <c r="E9" s="30"/>
    </row>
    <row r="10" spans="2:5" ht="18" customHeight="1" thickBot="1">
      <c r="B10" s="31"/>
      <c r="C10" s="32" t="s">
        <v>8</v>
      </c>
      <c r="D10" s="32" t="s">
        <v>9</v>
      </c>
      <c r="E10" s="13" t="s">
        <v>5</v>
      </c>
    </row>
    <row r="11" spans="2:5" ht="15" customHeight="1">
      <c r="B11" s="33" t="s">
        <v>581</v>
      </c>
      <c r="C11" s="66" t="s">
        <v>216</v>
      </c>
      <c r="D11" s="67" t="s">
        <v>1882</v>
      </c>
      <c r="E11" s="35"/>
    </row>
    <row r="12" spans="2:5" ht="15" customHeight="1">
      <c r="B12" s="36" t="s">
        <v>582</v>
      </c>
      <c r="C12" s="37" t="s">
        <v>959</v>
      </c>
      <c r="D12" s="38" t="s">
        <v>3373</v>
      </c>
      <c r="E12" s="39"/>
    </row>
    <row r="13" spans="2:5" ht="15" customHeight="1">
      <c r="B13" s="36" t="s">
        <v>470</v>
      </c>
      <c r="C13" s="37" t="s">
        <v>916</v>
      </c>
      <c r="D13" s="38" t="s">
        <v>3374</v>
      </c>
      <c r="E13" s="39"/>
    </row>
    <row r="14" spans="2:5" ht="15" customHeight="1">
      <c r="B14" s="36" t="s">
        <v>448</v>
      </c>
      <c r="C14" s="37" t="s">
        <v>960</v>
      </c>
      <c r="D14" s="38" t="s">
        <v>3272</v>
      </c>
      <c r="E14" s="39"/>
    </row>
    <row r="15" spans="2:5" ht="15" customHeight="1">
      <c r="B15" s="36" t="s">
        <v>333</v>
      </c>
      <c r="C15" s="37" t="s">
        <v>2305</v>
      </c>
      <c r="D15" s="38" t="s">
        <v>2306</v>
      </c>
      <c r="E15" s="39"/>
    </row>
    <row r="16" spans="2:5" ht="15" customHeight="1">
      <c r="B16" s="36" t="s">
        <v>583</v>
      </c>
      <c r="C16" s="37" t="s">
        <v>1681</v>
      </c>
      <c r="D16" s="38" t="s">
        <v>3375</v>
      </c>
      <c r="E16" s="39"/>
    </row>
    <row r="17" spans="2:5" ht="15" customHeight="1">
      <c r="B17" s="36" t="s">
        <v>587</v>
      </c>
      <c r="C17" s="37" t="s">
        <v>906</v>
      </c>
      <c r="D17" s="38" t="s">
        <v>3294</v>
      </c>
      <c r="E17" s="39"/>
    </row>
    <row r="18" spans="2:5" ht="15" customHeight="1">
      <c r="B18" s="36" t="s">
        <v>596</v>
      </c>
      <c r="C18" s="37" t="s">
        <v>2842</v>
      </c>
      <c r="D18" s="38" t="s">
        <v>2843</v>
      </c>
      <c r="E18" s="39"/>
    </row>
    <row r="19" spans="2:5" ht="15" customHeight="1">
      <c r="B19" s="36" t="s">
        <v>588</v>
      </c>
      <c r="C19" s="37" t="s">
        <v>2289</v>
      </c>
      <c r="D19" s="38" t="s">
        <v>2290</v>
      </c>
      <c r="E19" s="39"/>
    </row>
    <row r="20" spans="2:5" ht="15" customHeight="1">
      <c r="B20" s="36" t="s">
        <v>441</v>
      </c>
      <c r="C20" s="37" t="s">
        <v>3376</v>
      </c>
      <c r="D20" s="38" t="s">
        <v>3334</v>
      </c>
      <c r="E20" s="39"/>
    </row>
    <row r="21" spans="2:5" ht="15" customHeight="1">
      <c r="B21" s="36" t="s">
        <v>1328</v>
      </c>
      <c r="C21" s="37" t="s">
        <v>3377</v>
      </c>
      <c r="D21" s="38" t="s">
        <v>3320</v>
      </c>
      <c r="E21" s="39"/>
    </row>
    <row r="22" spans="2:5" ht="15" customHeight="1">
      <c r="B22" s="36" t="s">
        <v>280</v>
      </c>
      <c r="C22" s="37" t="s">
        <v>3378</v>
      </c>
      <c r="D22" s="38" t="s">
        <v>3379</v>
      </c>
      <c r="E22" s="39"/>
    </row>
    <row r="23" spans="2:5" ht="15" customHeight="1">
      <c r="B23" s="36" t="s">
        <v>594</v>
      </c>
      <c r="C23" s="37" t="s">
        <v>3380</v>
      </c>
      <c r="D23" s="38" t="s">
        <v>3381</v>
      </c>
      <c r="E23" s="39"/>
    </row>
    <row r="24" spans="2:5" ht="15" customHeight="1">
      <c r="B24" s="36"/>
      <c r="C24" s="37"/>
      <c r="D24" s="38"/>
      <c r="E24" s="39"/>
    </row>
    <row r="25" spans="2:5" ht="15" customHeight="1">
      <c r="B25" s="36"/>
      <c r="C25" s="37"/>
      <c r="D25" s="38"/>
      <c r="E25" s="39"/>
    </row>
    <row r="26" spans="2:5" ht="15" customHeight="1">
      <c r="B26" s="36"/>
      <c r="C26" s="37"/>
      <c r="D26" s="38"/>
      <c r="E26" s="39"/>
    </row>
    <row r="27" spans="2:5" ht="15" customHeight="1">
      <c r="B27" s="36"/>
      <c r="C27" s="37"/>
      <c r="D27" s="38"/>
      <c r="E27" s="39"/>
    </row>
    <row r="28" spans="2:5" ht="15" customHeight="1">
      <c r="B28" s="36"/>
      <c r="C28" s="37"/>
      <c r="D28" s="38"/>
      <c r="E28" s="39"/>
    </row>
    <row r="29" spans="2:5" ht="15" customHeight="1">
      <c r="B29" s="36"/>
      <c r="C29" s="37"/>
      <c r="D29" s="38"/>
      <c r="E29" s="39"/>
    </row>
    <row r="30" spans="2:5" ht="15" customHeight="1">
      <c r="B30" s="36"/>
      <c r="C30" s="37"/>
      <c r="D30" s="38"/>
      <c r="E30" s="39"/>
    </row>
    <row r="31" spans="2:5" ht="15" customHeight="1">
      <c r="B31" s="36"/>
      <c r="C31" s="37"/>
      <c r="D31" s="38"/>
      <c r="E31" s="39"/>
    </row>
    <row r="32" spans="2:5" ht="15" customHeight="1">
      <c r="B32" s="36"/>
      <c r="C32" s="37"/>
      <c r="D32" s="38"/>
      <c r="E32" s="39"/>
    </row>
    <row r="33" spans="2:5" ht="15" customHeight="1">
      <c r="B33" s="36"/>
      <c r="C33" s="37"/>
      <c r="D33" s="38"/>
      <c r="E33" s="39"/>
    </row>
    <row r="34" spans="2:5" ht="15" customHeight="1">
      <c r="B34" s="36" t="s">
        <v>279</v>
      </c>
      <c r="C34" s="37" t="s">
        <v>113</v>
      </c>
      <c r="D34" s="38" t="s">
        <v>961</v>
      </c>
      <c r="E34" s="39"/>
    </row>
    <row r="35" spans="2:5" ht="15" customHeight="1">
      <c r="B35" s="36" t="s">
        <v>10</v>
      </c>
      <c r="C35" s="37" t="s">
        <v>60</v>
      </c>
      <c r="D35" s="38" t="s">
        <v>60</v>
      </c>
      <c r="E35" s="39"/>
    </row>
    <row r="36" spans="2:5" ht="15" customHeight="1" thickBot="1">
      <c r="B36" s="36" t="s">
        <v>11</v>
      </c>
      <c r="C36" s="37" t="s">
        <v>61</v>
      </c>
      <c r="D36" s="41" t="s">
        <v>61</v>
      </c>
      <c r="E36" s="80"/>
    </row>
    <row r="37" spans="2:5" ht="16.5" customHeight="1" thickBot="1">
      <c r="B37" s="197" t="s">
        <v>12</v>
      </c>
      <c r="C37" s="207"/>
      <c r="D37" s="198"/>
      <c r="E37" s="13" t="s">
        <v>5</v>
      </c>
    </row>
    <row r="38" spans="2:5" ht="15" customHeight="1">
      <c r="B38" s="208" t="s">
        <v>13</v>
      </c>
      <c r="C38" s="209"/>
      <c r="D38" s="210"/>
      <c r="E38" s="35"/>
    </row>
    <row r="39" spans="2:5" ht="15" customHeight="1">
      <c r="B39" s="180" t="s">
        <v>141</v>
      </c>
      <c r="C39" s="181"/>
      <c r="D39" s="182"/>
      <c r="E39" s="39"/>
    </row>
    <row r="40" spans="2:5" ht="15" customHeight="1">
      <c r="B40" s="180" t="s">
        <v>14</v>
      </c>
      <c r="C40" s="181"/>
      <c r="D40" s="182"/>
      <c r="E40" s="42"/>
    </row>
    <row r="41" spans="2:5" ht="15" customHeight="1">
      <c r="B41" s="180" t="s">
        <v>15</v>
      </c>
      <c r="C41" s="181"/>
      <c r="D41" s="182"/>
      <c r="E41" s="42"/>
    </row>
    <row r="42" spans="2:5" ht="15" customHeight="1">
      <c r="B42" s="188" t="s">
        <v>221</v>
      </c>
      <c r="C42" s="189"/>
      <c r="D42" s="190"/>
      <c r="E42" s="42"/>
    </row>
    <row r="43" spans="2:5" ht="15" customHeight="1">
      <c r="B43" s="219" t="s">
        <v>208</v>
      </c>
      <c r="C43" s="220"/>
      <c r="D43" s="221"/>
      <c r="E43" s="43"/>
    </row>
    <row r="44" spans="2:5" ht="15" customHeight="1" thickBot="1">
      <c r="B44" s="213" t="s">
        <v>206</v>
      </c>
      <c r="C44" s="214"/>
      <c r="D44" s="215"/>
      <c r="E44" s="44"/>
    </row>
    <row r="45" spans="2:5" ht="15" customHeight="1" thickBot="1">
      <c r="B45" s="216" t="s">
        <v>207</v>
      </c>
      <c r="C45" s="217"/>
      <c r="D45" s="218"/>
      <c r="E45" s="45">
        <f>(E38+E40+E41+E42+E44)-(E43*E38)</f>
        <v>0</v>
      </c>
    </row>
    <row r="46" spans="2:5" ht="21" customHeight="1" thickBot="1">
      <c r="B46" s="222" t="s">
        <v>209</v>
      </c>
      <c r="C46" s="223"/>
      <c r="D46" s="223"/>
      <c r="E46" s="18" t="s">
        <v>17</v>
      </c>
    </row>
    <row r="47" spans="2:5" s="48" customFormat="1" ht="15" thickBot="1">
      <c r="B47" s="186" t="s">
        <v>3382</v>
      </c>
      <c r="C47" s="187"/>
      <c r="D47" s="187"/>
      <c r="E47" s="47"/>
    </row>
    <row r="48" spans="2:5" ht="21.6" thickBot="1">
      <c r="B48" s="176" t="s">
        <v>1305</v>
      </c>
      <c r="C48" s="177"/>
      <c r="D48" s="177"/>
      <c r="E48" s="13" t="s">
        <v>1305</v>
      </c>
    </row>
    <row r="49" spans="2:5" ht="15" customHeight="1" thickBot="1">
      <c r="B49" s="178" t="s">
        <v>18</v>
      </c>
      <c r="C49" s="179"/>
      <c r="D49" s="179"/>
      <c r="E49" s="46"/>
    </row>
    <row r="50" spans="2:5">
      <c r="B50" s="212"/>
      <c r="C50" s="212"/>
      <c r="D50" s="212"/>
    </row>
    <row r="51" spans="2:5">
      <c r="B51" s="212"/>
      <c r="C51" s="212"/>
      <c r="D51" s="212"/>
    </row>
  </sheetData>
  <sheetProtection algorithmName="SHA-512" hashValue="nZjwH7eAHKZz4fLEqAOsW1iGR2omrh9Hvbbh/tfLHqSZ2jyishtZdGha5zUPTznLZkPCIHrq7ExkywNoL171EQ==" saltValue="aZA/arA6hiHoZ53NODtUMg==" spinCount="100000" sheet="1" objects="1" scenarios="1"/>
  <mergeCells count="23">
    <mergeCell ref="C9:D9"/>
    <mergeCell ref="C2:D2"/>
    <mergeCell ref="C3:D3"/>
    <mergeCell ref="E5:E6"/>
    <mergeCell ref="C7:D7"/>
    <mergeCell ref="C8:D8"/>
    <mergeCell ref="C5:D5"/>
    <mergeCell ref="C6:D6"/>
    <mergeCell ref="B43:D43"/>
    <mergeCell ref="B48:D48"/>
    <mergeCell ref="B49:D49"/>
    <mergeCell ref="B37:D37"/>
    <mergeCell ref="B38:D38"/>
    <mergeCell ref="B39:D39"/>
    <mergeCell ref="B40:D40"/>
    <mergeCell ref="B41:D41"/>
    <mergeCell ref="B42:D42"/>
    <mergeCell ref="B46:D46"/>
    <mergeCell ref="B50:D50"/>
    <mergeCell ref="B51:D51"/>
    <mergeCell ref="B44:D44"/>
    <mergeCell ref="B45:D45"/>
    <mergeCell ref="B47:D47"/>
  </mergeCells>
  <hyperlinks>
    <hyperlink ref="B1" location="'1. Index'!A1" display="Go To Index" xr:uid="{B116F0B3-7BC9-42C3-A318-66140123EF35}"/>
    <hyperlink ref="E1" location="'4. Database'!A1" display="Go To Database" xr:uid="{2FB2FFDC-51EC-4523-AD7E-C5D40982EE60}"/>
  </hyperlinks>
  <pageMargins left="0.7" right="0.7" top="0.75" bottom="0.75" header="0.3" footer="0.3"/>
  <pageSetup scale="80" orientation="landscape" r:id="rId1"/>
  <headerFooter>
    <oddFooter>&amp;R_x000D_&amp;1#&amp;"Calibri"&amp;10&amp;K000000 Confidential</oddFooter>
  </headerFooter>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C00-000000000000}">
  <sheetPr codeName="Sheet196">
    <pageSetUpPr fitToPage="1"/>
  </sheetPr>
  <dimension ref="B1:E51"/>
  <sheetViews>
    <sheetView zoomScale="70" zoomScaleNormal="70" workbookViewId="0">
      <selection activeCell="A48" sqref="A48:XFD49"/>
    </sheetView>
  </sheetViews>
  <sheetFormatPr defaultColWidth="9.21875" defaultRowHeight="14.4"/>
  <cols>
    <col min="1" max="1" width="2.77734375" style="20" customWidth="1"/>
    <col min="2" max="4" width="40.5546875" style="20" customWidth="1"/>
    <col min="5" max="5" width="54.21875" style="20" customWidth="1"/>
    <col min="6" max="16384" width="9.21875" style="20"/>
  </cols>
  <sheetData>
    <row r="1" spans="2:5" ht="15" thickBot="1">
      <c r="B1" s="19" t="s">
        <v>152</v>
      </c>
      <c r="C1" s="20">
        <v>189</v>
      </c>
      <c r="E1" s="11" t="s">
        <v>1275</v>
      </c>
    </row>
    <row r="2" spans="2:5">
      <c r="B2" s="21" t="s">
        <v>0</v>
      </c>
      <c r="C2" s="194" t="str">
        <f>VLOOKUP(C3,'1. Index'!$B$7:$C$212,2,0)</f>
        <v>Other products</v>
      </c>
      <c r="D2" s="194"/>
    </row>
    <row r="3" spans="2:5" ht="15" thickBot="1">
      <c r="B3" s="22" t="s">
        <v>1</v>
      </c>
      <c r="C3" s="193" t="str">
        <f>LEFT(C5,10)</f>
        <v>15.01.31.1</v>
      </c>
      <c r="D3" s="194"/>
    </row>
    <row r="4" spans="2:5" ht="15" thickBot="1">
      <c r="B4" s="23"/>
    </row>
    <row r="5" spans="2:5" ht="15" customHeight="1">
      <c r="B5" s="24" t="s">
        <v>2</v>
      </c>
      <c r="C5" s="203" t="str" cm="1">
        <f t="array" ref="C5">INDEX('1. Index'!$B$8:$E$212,C1,1)</f>
        <v>15.01.31.1.01.040</v>
      </c>
      <c r="D5" s="204"/>
      <c r="E5" s="195" t="s">
        <v>3</v>
      </c>
    </row>
    <row r="6" spans="2:5" ht="15" customHeight="1" thickBot="1">
      <c r="B6" s="25" t="s">
        <v>4</v>
      </c>
      <c r="C6" s="205" t="str" cm="1">
        <f t="array" ref="C6">INDEX('1. Index'!$B$8:$E$212,C1,2)</f>
        <v>Exercise equipment: bicycle - Kettler (Germany) - Ergometer Tour 800</v>
      </c>
      <c r="D6" s="206"/>
      <c r="E6" s="196"/>
    </row>
    <row r="7" spans="2:5" ht="16.5" customHeight="1" thickBot="1">
      <c r="B7" s="26"/>
      <c r="C7" s="197" t="s">
        <v>24</v>
      </c>
      <c r="D7" s="198"/>
      <c r="E7" s="13" t="s">
        <v>5</v>
      </c>
    </row>
    <row r="8" spans="2:5">
      <c r="B8" s="27" t="s">
        <v>6</v>
      </c>
      <c r="C8" s="199" t="str" cm="1">
        <f t="array" ref="C8">INDEX('1. Index'!$B$8:$E$212,C1,3)</f>
        <v>Kettler (Germany)</v>
      </c>
      <c r="D8" s="200"/>
      <c r="E8" s="28"/>
    </row>
    <row r="9" spans="2:5" ht="15" thickBot="1">
      <c r="B9" s="29" t="s">
        <v>7</v>
      </c>
      <c r="C9" s="201" t="str" cm="1">
        <f t="array" ref="C9">INDEX('1. Index'!$B$8:$E$212,C1,4)</f>
        <v>Ergometer Tour 800</v>
      </c>
      <c r="D9" s="202"/>
      <c r="E9" s="30"/>
    </row>
    <row r="10" spans="2:5" ht="18" customHeight="1" thickBot="1">
      <c r="B10" s="31"/>
      <c r="C10" s="32" t="s">
        <v>8</v>
      </c>
      <c r="D10" s="32" t="s">
        <v>9</v>
      </c>
      <c r="E10" s="13" t="s">
        <v>5</v>
      </c>
    </row>
    <row r="11" spans="2:5" ht="15" customHeight="1">
      <c r="B11" s="33" t="s">
        <v>581</v>
      </c>
      <c r="C11" s="66" t="s">
        <v>216</v>
      </c>
      <c r="D11" s="67" t="s">
        <v>1882</v>
      </c>
      <c r="E11" s="35"/>
    </row>
    <row r="12" spans="2:5" ht="15" customHeight="1">
      <c r="B12" s="36" t="s">
        <v>582</v>
      </c>
      <c r="C12" s="37" t="s">
        <v>962</v>
      </c>
      <c r="D12" s="38" t="s">
        <v>3383</v>
      </c>
      <c r="E12" s="39"/>
    </row>
    <row r="13" spans="2:5" ht="15" customHeight="1">
      <c r="B13" s="36" t="s">
        <v>470</v>
      </c>
      <c r="C13" s="37" t="s">
        <v>963</v>
      </c>
      <c r="D13" s="38" t="s">
        <v>3384</v>
      </c>
      <c r="E13" s="39"/>
    </row>
    <row r="14" spans="2:5" ht="15" customHeight="1">
      <c r="B14" s="36" t="s">
        <v>448</v>
      </c>
      <c r="C14" s="37" t="s">
        <v>964</v>
      </c>
      <c r="D14" s="38" t="s">
        <v>3385</v>
      </c>
      <c r="E14" s="39"/>
    </row>
    <row r="15" spans="2:5" ht="15" customHeight="1">
      <c r="B15" s="36" t="s">
        <v>333</v>
      </c>
      <c r="C15" s="37" t="s">
        <v>2289</v>
      </c>
      <c r="D15" s="38" t="s">
        <v>2290</v>
      </c>
      <c r="E15" s="39"/>
    </row>
    <row r="16" spans="2:5" ht="15" customHeight="1">
      <c r="B16" s="36" t="s">
        <v>583</v>
      </c>
      <c r="C16" s="37" t="s">
        <v>3386</v>
      </c>
      <c r="D16" s="38" t="s">
        <v>3387</v>
      </c>
      <c r="E16" s="39"/>
    </row>
    <row r="17" spans="2:5" ht="15" customHeight="1">
      <c r="B17" s="36" t="s">
        <v>587</v>
      </c>
      <c r="C17" s="37" t="s">
        <v>897</v>
      </c>
      <c r="D17" s="38" t="s">
        <v>3274</v>
      </c>
      <c r="E17" s="39"/>
    </row>
    <row r="18" spans="2:5" ht="15" customHeight="1">
      <c r="B18" s="36" t="s">
        <v>600</v>
      </c>
      <c r="C18" s="37" t="s">
        <v>1682</v>
      </c>
      <c r="D18" s="38" t="s">
        <v>3388</v>
      </c>
      <c r="E18" s="39"/>
    </row>
    <row r="19" spans="2:5" ht="15" customHeight="1">
      <c r="B19" s="36" t="s">
        <v>592</v>
      </c>
      <c r="C19" s="37" t="s">
        <v>965</v>
      </c>
      <c r="D19" s="38" t="s">
        <v>3389</v>
      </c>
      <c r="E19" s="39"/>
    </row>
    <row r="20" spans="2:5" ht="15" customHeight="1">
      <c r="B20" s="36" t="s">
        <v>601</v>
      </c>
      <c r="C20" s="37" t="s">
        <v>966</v>
      </c>
      <c r="D20" s="38" t="s">
        <v>3390</v>
      </c>
      <c r="E20" s="39"/>
    </row>
    <row r="21" spans="2:5" ht="15" customHeight="1">
      <c r="B21" s="36" t="s">
        <v>602</v>
      </c>
      <c r="C21" s="37" t="s">
        <v>966</v>
      </c>
      <c r="D21" s="38" t="s">
        <v>3390</v>
      </c>
      <c r="E21" s="39"/>
    </row>
    <row r="22" spans="2:5" ht="15" customHeight="1">
      <c r="B22" s="36" t="s">
        <v>603</v>
      </c>
      <c r="C22" s="37" t="s">
        <v>1683</v>
      </c>
      <c r="D22" s="38" t="s">
        <v>3391</v>
      </c>
      <c r="E22" s="39"/>
    </row>
    <row r="23" spans="2:5" ht="15" customHeight="1">
      <c r="B23" s="36" t="s">
        <v>441</v>
      </c>
      <c r="C23" s="37" t="s">
        <v>891</v>
      </c>
      <c r="D23" s="38" t="s">
        <v>3392</v>
      </c>
      <c r="E23" s="39"/>
    </row>
    <row r="24" spans="2:5" ht="15" customHeight="1">
      <c r="B24" s="36" t="s">
        <v>594</v>
      </c>
      <c r="C24" s="37" t="s">
        <v>967</v>
      </c>
      <c r="D24" s="38" t="s">
        <v>3393</v>
      </c>
      <c r="E24" s="39"/>
    </row>
    <row r="25" spans="2:5" ht="15" customHeight="1">
      <c r="B25" s="36"/>
      <c r="C25" s="37"/>
      <c r="D25" s="38"/>
      <c r="E25" s="39"/>
    </row>
    <row r="26" spans="2:5" ht="15" customHeight="1">
      <c r="B26" s="36"/>
      <c r="C26" s="37"/>
      <c r="D26" s="38"/>
      <c r="E26" s="39"/>
    </row>
    <row r="27" spans="2:5" ht="15" customHeight="1">
      <c r="B27" s="36"/>
      <c r="C27" s="37"/>
      <c r="D27" s="38"/>
      <c r="E27" s="39"/>
    </row>
    <row r="28" spans="2:5" ht="15" customHeight="1">
      <c r="B28" s="36"/>
      <c r="C28" s="37"/>
      <c r="D28" s="38"/>
      <c r="E28" s="39"/>
    </row>
    <row r="29" spans="2:5" ht="15" customHeight="1">
      <c r="B29" s="36"/>
      <c r="C29" s="37"/>
      <c r="D29" s="38"/>
      <c r="E29" s="39"/>
    </row>
    <row r="30" spans="2:5" ht="15" customHeight="1">
      <c r="B30" s="36"/>
      <c r="C30" s="37"/>
      <c r="D30" s="38"/>
      <c r="E30" s="39"/>
    </row>
    <row r="31" spans="2:5" ht="15" customHeight="1">
      <c r="B31" s="36"/>
      <c r="C31" s="37"/>
      <c r="D31" s="38"/>
      <c r="E31" s="39"/>
    </row>
    <row r="32" spans="2:5" ht="15" customHeight="1">
      <c r="B32" s="36"/>
      <c r="C32" s="37"/>
      <c r="D32" s="38"/>
      <c r="E32" s="39"/>
    </row>
    <row r="33" spans="2:5" ht="15" customHeight="1">
      <c r="B33" s="36"/>
      <c r="C33" s="37"/>
      <c r="D33" s="38"/>
      <c r="E33" s="39"/>
    </row>
    <row r="34" spans="2:5" ht="15" customHeight="1">
      <c r="B34" s="36"/>
      <c r="C34" s="37"/>
      <c r="D34" s="38"/>
      <c r="E34" s="39"/>
    </row>
    <row r="35" spans="2:5" ht="15" customHeight="1">
      <c r="B35" s="36" t="s">
        <v>10</v>
      </c>
      <c r="C35" s="37" t="s">
        <v>60</v>
      </c>
      <c r="D35" s="38" t="s">
        <v>60</v>
      </c>
      <c r="E35" s="39"/>
    </row>
    <row r="36" spans="2:5" ht="15" customHeight="1" thickBot="1">
      <c r="B36" s="36" t="s">
        <v>11</v>
      </c>
      <c r="C36" s="37" t="s">
        <v>61</v>
      </c>
      <c r="D36" s="41" t="s">
        <v>61</v>
      </c>
      <c r="E36" s="80"/>
    </row>
    <row r="37" spans="2:5" ht="16.5" customHeight="1" thickBot="1">
      <c r="B37" s="197" t="s">
        <v>12</v>
      </c>
      <c r="C37" s="207"/>
      <c r="D37" s="198"/>
      <c r="E37" s="13" t="s">
        <v>5</v>
      </c>
    </row>
    <row r="38" spans="2:5" ht="15" customHeight="1">
      <c r="B38" s="208" t="s">
        <v>13</v>
      </c>
      <c r="C38" s="209"/>
      <c r="D38" s="210"/>
      <c r="E38" s="35"/>
    </row>
    <row r="39" spans="2:5" ht="15" customHeight="1">
      <c r="B39" s="180" t="s">
        <v>141</v>
      </c>
      <c r="C39" s="181"/>
      <c r="D39" s="182"/>
      <c r="E39" s="39"/>
    </row>
    <row r="40" spans="2:5" ht="15" customHeight="1">
      <c r="B40" s="180" t="s">
        <v>14</v>
      </c>
      <c r="C40" s="181"/>
      <c r="D40" s="182"/>
      <c r="E40" s="42"/>
    </row>
    <row r="41" spans="2:5" ht="15" customHeight="1">
      <c r="B41" s="180" t="s">
        <v>15</v>
      </c>
      <c r="C41" s="181"/>
      <c r="D41" s="182"/>
      <c r="E41" s="42"/>
    </row>
    <row r="42" spans="2:5" ht="15" customHeight="1">
      <c r="B42" s="188" t="s">
        <v>221</v>
      </c>
      <c r="C42" s="189"/>
      <c r="D42" s="190"/>
      <c r="E42" s="42"/>
    </row>
    <row r="43" spans="2:5" ht="15" customHeight="1">
      <c r="B43" s="219" t="s">
        <v>208</v>
      </c>
      <c r="C43" s="220"/>
      <c r="D43" s="221"/>
      <c r="E43" s="43"/>
    </row>
    <row r="44" spans="2:5" ht="15" customHeight="1" thickBot="1">
      <c r="B44" s="213" t="s">
        <v>206</v>
      </c>
      <c r="C44" s="214"/>
      <c r="D44" s="215"/>
      <c r="E44" s="44"/>
    </row>
    <row r="45" spans="2:5" ht="15" customHeight="1" thickBot="1">
      <c r="B45" s="216" t="s">
        <v>207</v>
      </c>
      <c r="C45" s="217"/>
      <c r="D45" s="218"/>
      <c r="E45" s="45">
        <f>(E38+E40+E41+E42+E44)-(E43*E38)</f>
        <v>0</v>
      </c>
    </row>
    <row r="46" spans="2:5" ht="21" customHeight="1" thickBot="1">
      <c r="B46" s="222" t="s">
        <v>209</v>
      </c>
      <c r="C46" s="223"/>
      <c r="D46" s="223"/>
      <c r="E46" s="18" t="s">
        <v>17</v>
      </c>
    </row>
    <row r="47" spans="2:5" s="48" customFormat="1" ht="15" thickBot="1">
      <c r="B47" s="186"/>
      <c r="C47" s="187"/>
      <c r="D47" s="187"/>
      <c r="E47" s="47"/>
    </row>
    <row r="48" spans="2:5" ht="21.6" thickBot="1">
      <c r="B48" s="176" t="s">
        <v>1305</v>
      </c>
      <c r="C48" s="177"/>
      <c r="D48" s="177"/>
      <c r="E48" s="13" t="s">
        <v>1305</v>
      </c>
    </row>
    <row r="49" spans="2:5" ht="15" customHeight="1" thickBot="1">
      <c r="B49" s="178" t="s">
        <v>18</v>
      </c>
      <c r="C49" s="179"/>
      <c r="D49" s="179"/>
      <c r="E49" s="46"/>
    </row>
    <row r="50" spans="2:5">
      <c r="B50" s="212"/>
      <c r="C50" s="212"/>
      <c r="D50" s="212"/>
    </row>
    <row r="51" spans="2:5">
      <c r="B51" s="212"/>
      <c r="C51" s="212"/>
      <c r="D51" s="212"/>
    </row>
  </sheetData>
  <sheetProtection algorithmName="SHA-512" hashValue="ZirspO3R7I81WSNZpGEVJGaaz2liFiv2MhemE1MPyxOCYXQuZJY234rAmi+yzgJFZcxpTS/zLbO+Oo9iPilC5A==" saltValue="DylmAKDPnTNupLpHgdzuXA==" spinCount="100000" sheet="1" objects="1" scenarios="1"/>
  <mergeCells count="23">
    <mergeCell ref="B41:D41"/>
    <mergeCell ref="C9:D9"/>
    <mergeCell ref="B37:D37"/>
    <mergeCell ref="B38:D38"/>
    <mergeCell ref="B39:D39"/>
    <mergeCell ref="B40:D40"/>
    <mergeCell ref="C2:D2"/>
    <mergeCell ref="C3:D3"/>
    <mergeCell ref="E5:E6"/>
    <mergeCell ref="C7:D7"/>
    <mergeCell ref="C8:D8"/>
    <mergeCell ref="C5:D5"/>
    <mergeCell ref="C6:D6"/>
    <mergeCell ref="B43:D43"/>
    <mergeCell ref="B46:D46"/>
    <mergeCell ref="B48:D48"/>
    <mergeCell ref="B49:D49"/>
    <mergeCell ref="B42:D42"/>
    <mergeCell ref="B50:D50"/>
    <mergeCell ref="B51:D51"/>
    <mergeCell ref="B44:D44"/>
    <mergeCell ref="B45:D45"/>
    <mergeCell ref="B47:D47"/>
  </mergeCells>
  <hyperlinks>
    <hyperlink ref="B1" location="'1. Index'!A1" display="Go To Index" xr:uid="{FB9CB8E2-485F-4E1A-A70D-8241658F6B3B}"/>
    <hyperlink ref="E1" location="'4. Database'!A1" display="Go To Database" xr:uid="{1030DFA6-866F-4449-9400-C2FD19456498}"/>
  </hyperlinks>
  <pageMargins left="0.7" right="0.7" top="0.75" bottom="0.75" header="0.3" footer="0.3"/>
  <pageSetup scale="80" orientation="landscape" r:id="rId1"/>
  <headerFooter>
    <oddFooter>&amp;R_x000D_&amp;1#&amp;"Calibri"&amp;10&amp;K000000 Confidential</oddFooter>
  </headerFooter>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D00-000000000000}">
  <sheetPr codeName="Sheet139">
    <pageSetUpPr fitToPage="1"/>
  </sheetPr>
  <dimension ref="B1:E51"/>
  <sheetViews>
    <sheetView zoomScale="70" zoomScaleNormal="70" workbookViewId="0">
      <selection activeCell="A48" sqref="A48:XFD49"/>
    </sheetView>
  </sheetViews>
  <sheetFormatPr defaultColWidth="9.21875" defaultRowHeight="14.4"/>
  <cols>
    <col min="1" max="1" width="2.77734375" style="20" customWidth="1"/>
    <col min="2" max="4" width="40.5546875" style="20" customWidth="1"/>
    <col min="5" max="5" width="54.21875" style="20" customWidth="1"/>
    <col min="6" max="16384" width="9.21875" style="20"/>
  </cols>
  <sheetData>
    <row r="1" spans="2:5" ht="15" thickBot="1">
      <c r="B1" s="19" t="s">
        <v>152</v>
      </c>
      <c r="C1" s="20">
        <v>190</v>
      </c>
      <c r="E1" s="11" t="s">
        <v>1275</v>
      </c>
    </row>
    <row r="2" spans="2:5">
      <c r="B2" s="21" t="s">
        <v>0</v>
      </c>
      <c r="C2" s="194" t="str">
        <f>VLOOKUP(C3,'1. Index'!$B$7:$C$212,2,0)</f>
        <v>Other products</v>
      </c>
      <c r="D2" s="194"/>
    </row>
    <row r="3" spans="2:5" ht="15" thickBot="1">
      <c r="B3" s="22" t="s">
        <v>1</v>
      </c>
      <c r="C3" s="193" t="str">
        <f>LEFT(C5,10)</f>
        <v>15.01.31.1</v>
      </c>
      <c r="D3" s="194"/>
    </row>
    <row r="4" spans="2:5" ht="15" thickBot="1">
      <c r="B4" s="23"/>
    </row>
    <row r="5" spans="2:5" ht="15" customHeight="1">
      <c r="B5" s="24" t="s">
        <v>2</v>
      </c>
      <c r="C5" s="203" t="str" cm="1">
        <f t="array" ref="C5">INDEX('1. Index'!$B$8:$E$212,C1,1)</f>
        <v>15.01.31.1.01.050</v>
      </c>
      <c r="D5" s="204"/>
      <c r="E5" s="195" t="s">
        <v>3</v>
      </c>
    </row>
    <row r="6" spans="2:5" ht="15" customHeight="1" thickBot="1">
      <c r="B6" s="25" t="s">
        <v>4</v>
      </c>
      <c r="C6" s="205" t="str" cm="1">
        <f t="array" ref="C6">INDEX('1. Index'!$B$8:$E$212,C1,2)</f>
        <v>Exercise equipment: bicycle - Unspecified</v>
      </c>
      <c r="D6" s="206"/>
      <c r="E6" s="196"/>
    </row>
    <row r="7" spans="2:5" ht="16.5" customHeight="1" thickBot="1">
      <c r="B7" s="26"/>
      <c r="C7" s="197" t="s">
        <v>24</v>
      </c>
      <c r="D7" s="198"/>
      <c r="E7" s="13" t="s">
        <v>5</v>
      </c>
    </row>
    <row r="8" spans="2:5">
      <c r="B8" s="27" t="s">
        <v>6</v>
      </c>
      <c r="C8" s="199" t="str" cm="1">
        <f t="array" ref="C8">INDEX('1. Index'!$B$8:$E$212,C1,3)</f>
        <v>Unspecified</v>
      </c>
      <c r="D8" s="200"/>
      <c r="E8" s="28"/>
    </row>
    <row r="9" spans="2:5" ht="15" thickBot="1">
      <c r="B9" s="29" t="s">
        <v>7</v>
      </c>
      <c r="C9" s="201" t="str" cm="1">
        <f t="array" ref="C9">INDEX('1. Index'!$B$8:$E$212,C1,4)</f>
        <v>Unspecified</v>
      </c>
      <c r="D9" s="202"/>
      <c r="E9" s="30"/>
    </row>
    <row r="10" spans="2:5" ht="18" customHeight="1" thickBot="1">
      <c r="B10" s="31"/>
      <c r="C10" s="32" t="s">
        <v>8</v>
      </c>
      <c r="D10" s="32" t="s">
        <v>9</v>
      </c>
      <c r="E10" s="13" t="s">
        <v>5</v>
      </c>
    </row>
    <row r="11" spans="2:5" ht="15" customHeight="1">
      <c r="B11" s="33" t="s">
        <v>581</v>
      </c>
      <c r="C11" s="66" t="s">
        <v>216</v>
      </c>
      <c r="D11" s="67" t="s">
        <v>1882</v>
      </c>
      <c r="E11" s="35"/>
    </row>
    <row r="12" spans="2:5" ht="15" customHeight="1">
      <c r="B12" s="36" t="s">
        <v>582</v>
      </c>
      <c r="C12" s="37" t="s">
        <v>962</v>
      </c>
      <c r="D12" s="38" t="s">
        <v>3383</v>
      </c>
      <c r="E12" s="39"/>
    </row>
    <row r="13" spans="2:5" ht="15" customHeight="1">
      <c r="B13" s="36" t="s">
        <v>470</v>
      </c>
      <c r="C13" s="37" t="s">
        <v>963</v>
      </c>
      <c r="D13" s="38" t="s">
        <v>3384</v>
      </c>
      <c r="E13" s="39"/>
    </row>
    <row r="14" spans="2:5" ht="15" customHeight="1">
      <c r="B14" s="36" t="s">
        <v>448</v>
      </c>
      <c r="C14" s="37" t="s">
        <v>964</v>
      </c>
      <c r="D14" s="38" t="s">
        <v>3385</v>
      </c>
      <c r="E14" s="39"/>
    </row>
    <row r="15" spans="2:5" ht="15" customHeight="1">
      <c r="B15" s="36" t="s">
        <v>333</v>
      </c>
      <c r="C15" s="37" t="s">
        <v>2289</v>
      </c>
      <c r="D15" s="38" t="s">
        <v>2290</v>
      </c>
      <c r="E15" s="39"/>
    </row>
    <row r="16" spans="2:5" ht="15" customHeight="1">
      <c r="B16" s="36" t="s">
        <v>583</v>
      </c>
      <c r="C16" s="37" t="s">
        <v>3394</v>
      </c>
      <c r="D16" s="38" t="s">
        <v>3395</v>
      </c>
      <c r="E16" s="39"/>
    </row>
    <row r="17" spans="2:5" ht="15" customHeight="1">
      <c r="B17" s="36" t="s">
        <v>587</v>
      </c>
      <c r="C17" s="37" t="s">
        <v>897</v>
      </c>
      <c r="D17" s="38" t="s">
        <v>3274</v>
      </c>
      <c r="E17" s="39"/>
    </row>
    <row r="18" spans="2:5" ht="15" customHeight="1">
      <c r="B18" s="36" t="s">
        <v>600</v>
      </c>
      <c r="C18" s="37" t="s">
        <v>1682</v>
      </c>
      <c r="D18" s="38" t="s">
        <v>3388</v>
      </c>
      <c r="E18" s="39"/>
    </row>
    <row r="19" spans="2:5" ht="15" customHeight="1">
      <c r="B19" s="36" t="s">
        <v>592</v>
      </c>
      <c r="C19" s="37" t="s">
        <v>965</v>
      </c>
      <c r="D19" s="38" t="s">
        <v>3389</v>
      </c>
      <c r="E19" s="39"/>
    </row>
    <row r="20" spans="2:5" ht="15" customHeight="1">
      <c r="B20" s="36" t="s">
        <v>601</v>
      </c>
      <c r="C20" s="37" t="s">
        <v>966</v>
      </c>
      <c r="D20" s="38" t="s">
        <v>3390</v>
      </c>
      <c r="E20" s="39"/>
    </row>
    <row r="21" spans="2:5" ht="15" customHeight="1">
      <c r="B21" s="36" t="s">
        <v>602</v>
      </c>
      <c r="C21" s="37" t="s">
        <v>966</v>
      </c>
      <c r="D21" s="38" t="s">
        <v>3390</v>
      </c>
      <c r="E21" s="39"/>
    </row>
    <row r="22" spans="2:5" ht="15" customHeight="1">
      <c r="B22" s="36" t="s">
        <v>603</v>
      </c>
      <c r="C22" s="37" t="s">
        <v>1683</v>
      </c>
      <c r="D22" s="38" t="s">
        <v>3391</v>
      </c>
      <c r="E22" s="39"/>
    </row>
    <row r="23" spans="2:5" ht="15" customHeight="1">
      <c r="B23" s="36" t="s">
        <v>441</v>
      </c>
      <c r="C23" s="37" t="s">
        <v>891</v>
      </c>
      <c r="D23" s="38" t="s">
        <v>3392</v>
      </c>
      <c r="E23" s="39"/>
    </row>
    <row r="24" spans="2:5" ht="15" customHeight="1">
      <c r="B24" s="36" t="s">
        <v>594</v>
      </c>
      <c r="C24" s="37" t="s">
        <v>967</v>
      </c>
      <c r="D24" s="38" t="s">
        <v>3393</v>
      </c>
      <c r="E24" s="39"/>
    </row>
    <row r="25" spans="2:5" ht="15" customHeight="1">
      <c r="B25" s="36"/>
      <c r="C25" s="37"/>
      <c r="D25" s="38"/>
      <c r="E25" s="39"/>
    </row>
    <row r="26" spans="2:5" ht="15" customHeight="1">
      <c r="B26" s="36"/>
      <c r="C26" s="37"/>
      <c r="D26" s="38"/>
      <c r="E26" s="39"/>
    </row>
    <row r="27" spans="2:5" ht="15" customHeight="1">
      <c r="B27" s="36"/>
      <c r="C27" s="37"/>
      <c r="D27" s="38"/>
      <c r="E27" s="39"/>
    </row>
    <row r="28" spans="2:5" ht="15" customHeight="1">
      <c r="B28" s="36"/>
      <c r="C28" s="37"/>
      <c r="D28" s="38"/>
      <c r="E28" s="39"/>
    </row>
    <row r="29" spans="2:5" ht="15" customHeight="1">
      <c r="B29" s="36"/>
      <c r="C29" s="37"/>
      <c r="D29" s="38"/>
      <c r="E29" s="39"/>
    </row>
    <row r="30" spans="2:5" ht="15" customHeight="1">
      <c r="B30" s="36"/>
      <c r="C30" s="37"/>
      <c r="D30" s="38"/>
      <c r="E30" s="39"/>
    </row>
    <row r="31" spans="2:5" ht="15" customHeight="1">
      <c r="B31" s="36"/>
      <c r="C31" s="37"/>
      <c r="D31" s="38"/>
      <c r="E31" s="39"/>
    </row>
    <row r="32" spans="2:5" ht="15" customHeight="1">
      <c r="B32" s="36"/>
      <c r="C32" s="37"/>
      <c r="D32" s="38"/>
      <c r="E32" s="39"/>
    </row>
    <row r="33" spans="2:5" ht="15" customHeight="1">
      <c r="B33" s="36"/>
      <c r="C33" s="37"/>
      <c r="D33" s="38"/>
      <c r="E33" s="39"/>
    </row>
    <row r="34" spans="2:5" ht="15" customHeight="1">
      <c r="B34" s="36" t="s">
        <v>279</v>
      </c>
      <c r="C34" s="37" t="s">
        <v>958</v>
      </c>
      <c r="D34" s="38" t="s">
        <v>110</v>
      </c>
      <c r="E34" s="39"/>
    </row>
    <row r="35" spans="2:5" ht="15" customHeight="1">
      <c r="B35" s="36" t="s">
        <v>10</v>
      </c>
      <c r="C35" s="37" t="s">
        <v>60</v>
      </c>
      <c r="D35" s="38" t="s">
        <v>60</v>
      </c>
      <c r="E35" s="39"/>
    </row>
    <row r="36" spans="2:5" ht="15" customHeight="1" thickBot="1">
      <c r="B36" s="36" t="s">
        <v>11</v>
      </c>
      <c r="C36" s="37" t="s">
        <v>61</v>
      </c>
      <c r="D36" s="41" t="s">
        <v>61</v>
      </c>
      <c r="E36" s="80"/>
    </row>
    <row r="37" spans="2:5" ht="16.5" customHeight="1" thickBot="1">
      <c r="B37" s="197" t="s">
        <v>12</v>
      </c>
      <c r="C37" s="207"/>
      <c r="D37" s="198"/>
      <c r="E37" s="13" t="s">
        <v>5</v>
      </c>
    </row>
    <row r="38" spans="2:5" ht="15" customHeight="1">
      <c r="B38" s="208" t="s">
        <v>13</v>
      </c>
      <c r="C38" s="209"/>
      <c r="D38" s="210"/>
      <c r="E38" s="35"/>
    </row>
    <row r="39" spans="2:5" ht="15" customHeight="1">
      <c r="B39" s="180" t="s">
        <v>141</v>
      </c>
      <c r="C39" s="181"/>
      <c r="D39" s="182"/>
      <c r="E39" s="39"/>
    </row>
    <row r="40" spans="2:5" ht="15" customHeight="1">
      <c r="B40" s="180" t="s">
        <v>14</v>
      </c>
      <c r="C40" s="181"/>
      <c r="D40" s="182"/>
      <c r="E40" s="42"/>
    </row>
    <row r="41" spans="2:5" ht="15" customHeight="1">
      <c r="B41" s="180" t="s">
        <v>15</v>
      </c>
      <c r="C41" s="181"/>
      <c r="D41" s="182"/>
      <c r="E41" s="42"/>
    </row>
    <row r="42" spans="2:5" ht="15" customHeight="1">
      <c r="B42" s="188" t="s">
        <v>221</v>
      </c>
      <c r="C42" s="189"/>
      <c r="D42" s="190"/>
      <c r="E42" s="42"/>
    </row>
    <row r="43" spans="2:5" ht="15" customHeight="1">
      <c r="B43" s="219" t="s">
        <v>208</v>
      </c>
      <c r="C43" s="220"/>
      <c r="D43" s="221"/>
      <c r="E43" s="43"/>
    </row>
    <row r="44" spans="2:5" ht="15" customHeight="1" thickBot="1">
      <c r="B44" s="213" t="s">
        <v>206</v>
      </c>
      <c r="C44" s="214"/>
      <c r="D44" s="215"/>
      <c r="E44" s="44"/>
    </row>
    <row r="45" spans="2:5" ht="15" customHeight="1" thickBot="1">
      <c r="B45" s="216" t="s">
        <v>207</v>
      </c>
      <c r="C45" s="217"/>
      <c r="D45" s="218"/>
      <c r="E45" s="45">
        <f>(E38+E40+E41+E42+E44)-(E43*E38)</f>
        <v>0</v>
      </c>
    </row>
    <row r="46" spans="2:5" ht="21" customHeight="1" thickBot="1">
      <c r="B46" s="222" t="s">
        <v>209</v>
      </c>
      <c r="C46" s="223"/>
      <c r="D46" s="223"/>
      <c r="E46" s="18" t="s">
        <v>17</v>
      </c>
    </row>
    <row r="47" spans="2:5" s="48" customFormat="1" ht="15" thickBot="1">
      <c r="B47" s="186" t="s">
        <v>3396</v>
      </c>
      <c r="C47" s="187"/>
      <c r="D47" s="187"/>
      <c r="E47" s="47"/>
    </row>
    <row r="48" spans="2:5" ht="21.6" thickBot="1">
      <c r="B48" s="176" t="s">
        <v>1305</v>
      </c>
      <c r="C48" s="177"/>
      <c r="D48" s="177"/>
      <c r="E48" s="13" t="s">
        <v>1305</v>
      </c>
    </row>
    <row r="49" spans="2:5" ht="15" customHeight="1" thickBot="1">
      <c r="B49" s="178" t="s">
        <v>18</v>
      </c>
      <c r="C49" s="179"/>
      <c r="D49" s="179"/>
      <c r="E49" s="46"/>
    </row>
    <row r="50" spans="2:5">
      <c r="B50" s="212"/>
      <c r="C50" s="212"/>
      <c r="D50" s="212"/>
    </row>
    <row r="51" spans="2:5">
      <c r="B51" s="212"/>
      <c r="C51" s="212"/>
      <c r="D51" s="212"/>
    </row>
  </sheetData>
  <sheetProtection algorithmName="SHA-512" hashValue="rNLSM78p1k+SKVNIKZhLOmN0Xj1sf/pznLSs+5xDqlvFseyo++kZhAfhxnj1wtuENewP+yVdPsBAXW/IWeRtOg==" saltValue="UXbfzbiWbD8FOYf5eaZHOw==" spinCount="100000" sheet="1" objects="1" scenarios="1"/>
  <mergeCells count="23">
    <mergeCell ref="C9:D9"/>
    <mergeCell ref="C2:D2"/>
    <mergeCell ref="C3:D3"/>
    <mergeCell ref="E5:E6"/>
    <mergeCell ref="C7:D7"/>
    <mergeCell ref="C8:D8"/>
    <mergeCell ref="C5:D5"/>
    <mergeCell ref="C6:D6"/>
    <mergeCell ref="B43:D43"/>
    <mergeCell ref="B48:D48"/>
    <mergeCell ref="B49:D49"/>
    <mergeCell ref="B37:D37"/>
    <mergeCell ref="B38:D38"/>
    <mergeCell ref="B39:D39"/>
    <mergeCell ref="B40:D40"/>
    <mergeCell ref="B41:D41"/>
    <mergeCell ref="B42:D42"/>
    <mergeCell ref="B46:D46"/>
    <mergeCell ref="B50:D50"/>
    <mergeCell ref="B51:D51"/>
    <mergeCell ref="B44:D44"/>
    <mergeCell ref="B45:D45"/>
    <mergeCell ref="B47:D47"/>
  </mergeCells>
  <hyperlinks>
    <hyperlink ref="B1" location="'1. Index'!A1" display="Go To Index" xr:uid="{99E0C525-E386-4C52-9A2F-86561D1D3E60}"/>
    <hyperlink ref="E1" location="'4. Database'!A1" display="Go To Database" xr:uid="{3274DCAA-4253-42E6-8FB2-BAD43FFA88DC}"/>
  </hyperlinks>
  <pageMargins left="0.7" right="0.7" top="0.75" bottom="0.75" header="0.3" footer="0.3"/>
  <pageSetup scale="80" orientation="landscape" r:id="rId1"/>
  <headerFooter>
    <oddFooter>&amp;R_x000D_&amp;1#&amp;"Calibri"&amp;10&amp;K000000 Confidential</oddFooter>
  </headerFooter>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E00-000000000000}">
  <sheetPr codeName="Sheet140">
    <pageSetUpPr fitToPage="1"/>
  </sheetPr>
  <dimension ref="B1:E51"/>
  <sheetViews>
    <sheetView zoomScale="70" zoomScaleNormal="70" workbookViewId="0">
      <selection activeCell="A48" sqref="A48:XFD49"/>
    </sheetView>
  </sheetViews>
  <sheetFormatPr defaultColWidth="9.21875" defaultRowHeight="14.4"/>
  <cols>
    <col min="1" max="1" width="2.77734375" style="20" customWidth="1"/>
    <col min="2" max="4" width="40.5546875" style="20" customWidth="1"/>
    <col min="5" max="5" width="54.21875" style="20" customWidth="1"/>
    <col min="6" max="16384" width="9.21875" style="20"/>
  </cols>
  <sheetData>
    <row r="1" spans="2:5" ht="15" thickBot="1">
      <c r="B1" s="19" t="s">
        <v>152</v>
      </c>
      <c r="C1" s="20">
        <v>191</v>
      </c>
      <c r="E1" s="11" t="s">
        <v>1275</v>
      </c>
    </row>
    <row r="2" spans="2:5">
      <c r="B2" s="21" t="s">
        <v>0</v>
      </c>
      <c r="C2" s="194" t="str">
        <f>VLOOKUP(C3,'1. Index'!$B$7:$C$212,2,0)</f>
        <v>Other products</v>
      </c>
      <c r="D2" s="194"/>
    </row>
    <row r="3" spans="2:5" ht="15" thickBot="1">
      <c r="B3" s="22" t="s">
        <v>1</v>
      </c>
      <c r="C3" s="193" t="str">
        <f>LEFT(C5,10)</f>
        <v>15.01.31.1</v>
      </c>
      <c r="D3" s="194"/>
    </row>
    <row r="4" spans="2:5" ht="15" thickBot="1">
      <c r="B4" s="23"/>
    </row>
    <row r="5" spans="2:5" ht="15" customHeight="1">
      <c r="B5" s="24" t="s">
        <v>2</v>
      </c>
      <c r="C5" s="203" t="str" cm="1">
        <f t="array" ref="C5">INDEX('1. Index'!$B$8:$E$212,C1,1)</f>
        <v>15.01.31.1.01.060</v>
      </c>
      <c r="D5" s="204"/>
      <c r="E5" s="195" t="s">
        <v>3</v>
      </c>
    </row>
    <row r="6" spans="2:5" ht="15" customHeight="1" thickBot="1">
      <c r="B6" s="25" t="s">
        <v>4</v>
      </c>
      <c r="C6" s="205" t="str" cm="1">
        <f t="array" ref="C6">INDEX('1. Index'!$B$8:$E$212,C1,2)</f>
        <v>Exercise equipment: bicycle - Precor (USA) - RBK 835</v>
      </c>
      <c r="D6" s="206"/>
      <c r="E6" s="196"/>
    </row>
    <row r="7" spans="2:5" ht="16.5" customHeight="1" thickBot="1">
      <c r="B7" s="26"/>
      <c r="C7" s="197" t="s">
        <v>24</v>
      </c>
      <c r="D7" s="198"/>
      <c r="E7" s="13" t="s">
        <v>5</v>
      </c>
    </row>
    <row r="8" spans="2:5">
      <c r="B8" s="27" t="s">
        <v>6</v>
      </c>
      <c r="C8" s="199" t="str" cm="1">
        <f t="array" ref="C8">INDEX('1. Index'!$B$8:$E$212,C1,3)</f>
        <v>Precor (USA)</v>
      </c>
      <c r="D8" s="200"/>
      <c r="E8" s="28"/>
    </row>
    <row r="9" spans="2:5" ht="15" thickBot="1">
      <c r="B9" s="29" t="s">
        <v>7</v>
      </c>
      <c r="C9" s="201" t="str" cm="1">
        <f t="array" ref="C9">INDEX('1. Index'!$B$8:$E$212,C1,4)</f>
        <v>RBK 835</v>
      </c>
      <c r="D9" s="202"/>
      <c r="E9" s="30"/>
    </row>
    <row r="10" spans="2:5" ht="18" customHeight="1" thickBot="1">
      <c r="B10" s="31"/>
      <c r="C10" s="32" t="s">
        <v>8</v>
      </c>
      <c r="D10" s="32" t="s">
        <v>9</v>
      </c>
      <c r="E10" s="13" t="s">
        <v>5</v>
      </c>
    </row>
    <row r="11" spans="2:5" ht="15" customHeight="1">
      <c r="B11" s="33" t="s">
        <v>581</v>
      </c>
      <c r="C11" s="66" t="s">
        <v>216</v>
      </c>
      <c r="D11" s="67" t="s">
        <v>1882</v>
      </c>
      <c r="E11" s="35"/>
    </row>
    <row r="12" spans="2:5" ht="15" customHeight="1">
      <c r="B12" s="36" t="s">
        <v>582</v>
      </c>
      <c r="C12" s="37" t="s">
        <v>968</v>
      </c>
      <c r="D12" s="38" t="s">
        <v>3397</v>
      </c>
      <c r="E12" s="39"/>
    </row>
    <row r="13" spans="2:5" ht="15" customHeight="1">
      <c r="B13" s="36" t="s">
        <v>470</v>
      </c>
      <c r="C13" s="37" t="s">
        <v>969</v>
      </c>
      <c r="D13" s="38" t="s">
        <v>3398</v>
      </c>
      <c r="E13" s="39"/>
    </row>
    <row r="14" spans="2:5" ht="15" customHeight="1">
      <c r="B14" s="36" t="s">
        <v>448</v>
      </c>
      <c r="C14" s="37" t="s">
        <v>970</v>
      </c>
      <c r="D14" s="38" t="s">
        <v>3399</v>
      </c>
      <c r="E14" s="39"/>
    </row>
    <row r="15" spans="2:5" ht="15" customHeight="1">
      <c r="B15" s="36" t="s">
        <v>333</v>
      </c>
      <c r="C15" s="37" t="s">
        <v>2305</v>
      </c>
      <c r="D15" s="38" t="s">
        <v>2306</v>
      </c>
      <c r="E15" s="39"/>
    </row>
    <row r="16" spans="2:5" ht="15" customHeight="1">
      <c r="B16" s="36" t="s">
        <v>583</v>
      </c>
      <c r="C16" s="37" t="s">
        <v>889</v>
      </c>
      <c r="D16" s="38" t="s">
        <v>3273</v>
      </c>
      <c r="E16" s="39"/>
    </row>
    <row r="17" spans="2:5" ht="15" customHeight="1">
      <c r="B17" s="36" t="s">
        <v>587</v>
      </c>
      <c r="C17" s="37" t="s">
        <v>897</v>
      </c>
      <c r="D17" s="38" t="s">
        <v>3274</v>
      </c>
      <c r="E17" s="39"/>
    </row>
    <row r="18" spans="2:5" ht="15" customHeight="1">
      <c r="B18" s="36" t="s">
        <v>604</v>
      </c>
      <c r="C18" s="37" t="s">
        <v>676</v>
      </c>
      <c r="D18" s="38" t="s">
        <v>2019</v>
      </c>
      <c r="E18" s="39"/>
    </row>
    <row r="19" spans="2:5" ht="15" customHeight="1">
      <c r="B19" s="36" t="s">
        <v>595</v>
      </c>
      <c r="C19" s="37" t="s">
        <v>1684</v>
      </c>
      <c r="D19" s="38" t="s">
        <v>3400</v>
      </c>
      <c r="E19" s="39"/>
    </row>
    <row r="20" spans="2:5" ht="15" customHeight="1">
      <c r="B20" s="36" t="s">
        <v>600</v>
      </c>
      <c r="C20" s="37" t="s">
        <v>971</v>
      </c>
      <c r="D20" s="38" t="s">
        <v>3401</v>
      </c>
      <c r="E20" s="39"/>
    </row>
    <row r="21" spans="2:5" ht="15" customHeight="1">
      <c r="B21" s="36" t="s">
        <v>592</v>
      </c>
      <c r="C21" s="37" t="s">
        <v>1685</v>
      </c>
      <c r="D21" s="38" t="s">
        <v>3402</v>
      </c>
      <c r="E21" s="39"/>
    </row>
    <row r="22" spans="2:5" ht="15" customHeight="1">
      <c r="B22" s="36" t="s">
        <v>603</v>
      </c>
      <c r="C22" s="37" t="s">
        <v>1686</v>
      </c>
      <c r="D22" s="38" t="s">
        <v>3403</v>
      </c>
      <c r="E22" s="39"/>
    </row>
    <row r="23" spans="2:5" ht="15" customHeight="1">
      <c r="B23" s="36" t="s">
        <v>441</v>
      </c>
      <c r="C23" s="37" t="s">
        <v>3404</v>
      </c>
      <c r="D23" s="38" t="s">
        <v>3405</v>
      </c>
      <c r="E23" s="39"/>
    </row>
    <row r="24" spans="2:5" ht="15" customHeight="1">
      <c r="B24" s="36" t="s">
        <v>290</v>
      </c>
      <c r="C24" s="37" t="s">
        <v>3406</v>
      </c>
      <c r="D24" s="38" t="s">
        <v>1761</v>
      </c>
      <c r="E24" s="39"/>
    </row>
    <row r="25" spans="2:5" ht="15" customHeight="1">
      <c r="B25" s="36" t="s">
        <v>287</v>
      </c>
      <c r="C25" s="37" t="s">
        <v>912</v>
      </c>
      <c r="D25" s="38" t="s">
        <v>3407</v>
      </c>
      <c r="E25" s="39"/>
    </row>
    <row r="26" spans="2:5" ht="15" customHeight="1">
      <c r="B26" s="36" t="s">
        <v>288</v>
      </c>
      <c r="C26" s="37" t="s">
        <v>3408</v>
      </c>
      <c r="D26" s="38" t="s">
        <v>1762</v>
      </c>
      <c r="E26" s="39"/>
    </row>
    <row r="27" spans="2:5" ht="15" customHeight="1">
      <c r="B27" s="36" t="s">
        <v>594</v>
      </c>
      <c r="C27" s="37" t="s">
        <v>972</v>
      </c>
      <c r="D27" s="38" t="s">
        <v>3409</v>
      </c>
      <c r="E27" s="39"/>
    </row>
    <row r="28" spans="2:5" ht="15" customHeight="1">
      <c r="B28" s="36"/>
      <c r="C28" s="37"/>
      <c r="D28" s="38"/>
      <c r="E28" s="39"/>
    </row>
    <row r="29" spans="2:5" ht="15" customHeight="1">
      <c r="B29" s="36"/>
      <c r="C29" s="37"/>
      <c r="D29" s="38"/>
      <c r="E29" s="39"/>
    </row>
    <row r="30" spans="2:5" ht="15" customHeight="1">
      <c r="B30" s="36"/>
      <c r="C30" s="37"/>
      <c r="D30" s="38"/>
      <c r="E30" s="39"/>
    </row>
    <row r="31" spans="2:5" ht="15" customHeight="1">
      <c r="B31" s="36"/>
      <c r="C31" s="37"/>
      <c r="D31" s="38"/>
      <c r="E31" s="39"/>
    </row>
    <row r="32" spans="2:5" ht="15" customHeight="1">
      <c r="B32" s="36"/>
      <c r="C32" s="37"/>
      <c r="D32" s="38"/>
      <c r="E32" s="39"/>
    </row>
    <row r="33" spans="2:5" ht="15" customHeight="1">
      <c r="B33" s="36"/>
      <c r="C33" s="37"/>
      <c r="D33" s="38"/>
      <c r="E33" s="39"/>
    </row>
    <row r="34" spans="2:5" ht="15" customHeight="1">
      <c r="B34" s="36"/>
      <c r="C34" s="37"/>
      <c r="D34" s="38"/>
      <c r="E34" s="39"/>
    </row>
    <row r="35" spans="2:5" ht="15" customHeight="1">
      <c r="B35" s="36" t="s">
        <v>10</v>
      </c>
      <c r="C35" s="37" t="s">
        <v>60</v>
      </c>
      <c r="D35" s="38" t="s">
        <v>60</v>
      </c>
      <c r="E35" s="39"/>
    </row>
    <row r="36" spans="2:5" ht="15" customHeight="1" thickBot="1">
      <c r="B36" s="36" t="s">
        <v>11</v>
      </c>
      <c r="C36" s="37" t="s">
        <v>61</v>
      </c>
      <c r="D36" s="41" t="s">
        <v>61</v>
      </c>
      <c r="E36" s="80"/>
    </row>
    <row r="37" spans="2:5" ht="16.5" customHeight="1" thickBot="1">
      <c r="B37" s="197" t="s">
        <v>12</v>
      </c>
      <c r="C37" s="207"/>
      <c r="D37" s="198"/>
      <c r="E37" s="13" t="s">
        <v>5</v>
      </c>
    </row>
    <row r="38" spans="2:5" ht="15" customHeight="1">
      <c r="B38" s="208" t="s">
        <v>13</v>
      </c>
      <c r="C38" s="209"/>
      <c r="D38" s="210"/>
      <c r="E38" s="35"/>
    </row>
    <row r="39" spans="2:5" ht="15" customHeight="1">
      <c r="B39" s="180" t="s">
        <v>141</v>
      </c>
      <c r="C39" s="181"/>
      <c r="D39" s="182"/>
      <c r="E39" s="39"/>
    </row>
    <row r="40" spans="2:5" ht="15" customHeight="1">
      <c r="B40" s="180" t="s">
        <v>14</v>
      </c>
      <c r="C40" s="181"/>
      <c r="D40" s="182"/>
      <c r="E40" s="42"/>
    </row>
    <row r="41" spans="2:5" ht="15" customHeight="1">
      <c r="B41" s="180" t="s">
        <v>15</v>
      </c>
      <c r="C41" s="181"/>
      <c r="D41" s="182"/>
      <c r="E41" s="42"/>
    </row>
    <row r="42" spans="2:5" ht="15" customHeight="1">
      <c r="B42" s="188" t="s">
        <v>221</v>
      </c>
      <c r="C42" s="189"/>
      <c r="D42" s="190"/>
      <c r="E42" s="42"/>
    </row>
    <row r="43" spans="2:5" ht="15" customHeight="1">
      <c r="B43" s="219" t="s">
        <v>208</v>
      </c>
      <c r="C43" s="220"/>
      <c r="D43" s="221"/>
      <c r="E43" s="43"/>
    </row>
    <row r="44" spans="2:5" ht="15" customHeight="1" thickBot="1">
      <c r="B44" s="213" t="s">
        <v>206</v>
      </c>
      <c r="C44" s="214"/>
      <c r="D44" s="215"/>
      <c r="E44" s="44"/>
    </row>
    <row r="45" spans="2:5" ht="15" customHeight="1" thickBot="1">
      <c r="B45" s="216" t="s">
        <v>207</v>
      </c>
      <c r="C45" s="217"/>
      <c r="D45" s="218"/>
      <c r="E45" s="45">
        <f>(E38+E40+E41+E42+E44)-(E43*E38)</f>
        <v>0</v>
      </c>
    </row>
    <row r="46" spans="2:5" ht="21" customHeight="1" thickBot="1">
      <c r="B46" s="222" t="s">
        <v>209</v>
      </c>
      <c r="C46" s="223"/>
      <c r="D46" s="223"/>
      <c r="E46" s="18" t="s">
        <v>17</v>
      </c>
    </row>
    <row r="47" spans="2:5" s="48" customFormat="1" ht="15" thickBot="1">
      <c r="B47" s="186"/>
      <c r="C47" s="187"/>
      <c r="D47" s="187"/>
      <c r="E47" s="47"/>
    </row>
    <row r="48" spans="2:5" ht="21.6" thickBot="1">
      <c r="B48" s="176" t="s">
        <v>1305</v>
      </c>
      <c r="C48" s="177"/>
      <c r="D48" s="177"/>
      <c r="E48" s="13" t="s">
        <v>1305</v>
      </c>
    </row>
    <row r="49" spans="2:5" ht="15" customHeight="1" thickBot="1">
      <c r="B49" s="178" t="s">
        <v>18</v>
      </c>
      <c r="C49" s="179"/>
      <c r="D49" s="179"/>
      <c r="E49" s="46"/>
    </row>
    <row r="50" spans="2:5">
      <c r="B50" s="212"/>
      <c r="C50" s="212"/>
      <c r="D50" s="212"/>
    </row>
    <row r="51" spans="2:5">
      <c r="B51" s="212"/>
      <c r="C51" s="212"/>
      <c r="D51" s="212"/>
    </row>
  </sheetData>
  <sheetProtection algorithmName="SHA-512" hashValue="Te0Ck71DeXAudh97KbRSUAH5zE4pwezZutSCKinrOi2+QbWRTZdlmeCxtXIK/JiA86xCAXWAVzHik+ajhjT3Ew==" saltValue="7nModtzg5JYb688/Ka7QYw==" spinCount="100000" sheet="1" objects="1" scenarios="1"/>
  <mergeCells count="23">
    <mergeCell ref="C9:D9"/>
    <mergeCell ref="C2:D2"/>
    <mergeCell ref="C3:D3"/>
    <mergeCell ref="E5:E6"/>
    <mergeCell ref="C7:D7"/>
    <mergeCell ref="C8:D8"/>
    <mergeCell ref="C5:D5"/>
    <mergeCell ref="C6:D6"/>
    <mergeCell ref="B43:D43"/>
    <mergeCell ref="B48:D48"/>
    <mergeCell ref="B49:D49"/>
    <mergeCell ref="B37:D37"/>
    <mergeCell ref="B38:D38"/>
    <mergeCell ref="B39:D39"/>
    <mergeCell ref="B40:D40"/>
    <mergeCell ref="B41:D41"/>
    <mergeCell ref="B42:D42"/>
    <mergeCell ref="B46:D46"/>
    <mergeCell ref="B50:D50"/>
    <mergeCell ref="B51:D51"/>
    <mergeCell ref="B44:D44"/>
    <mergeCell ref="B45:D45"/>
    <mergeCell ref="B47:D47"/>
  </mergeCells>
  <hyperlinks>
    <hyperlink ref="B1" location="'1. Index'!A1" display="Go To Index" xr:uid="{B11E91FD-59AD-4E9C-A47C-1E51FC2BB19A}"/>
    <hyperlink ref="E1" location="'4. Database'!A1" display="Go To Database" xr:uid="{B81AAF67-E062-4236-8CB1-23FB587EF008}"/>
    <hyperlink ref="D22" location="'1. Index'!A1" display="Go To Index" xr:uid="{5327D999-7CF1-4CF2-9C0E-F000A89722F6}"/>
  </hyperlinks>
  <pageMargins left="0.7" right="0.7" top="0.75" bottom="0.75" header="0.3" footer="0.3"/>
  <pageSetup scale="78" orientation="landscape" r:id="rId1"/>
  <headerFooter>
    <oddFooter>&amp;R_x000D_&amp;1#&amp;"Calibri"&amp;10&amp;K000000 Confidential</oddFooter>
  </headerFooter>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F00-000000000000}">
  <sheetPr codeName="Sheet141">
    <pageSetUpPr fitToPage="1"/>
  </sheetPr>
  <dimension ref="B1:E51"/>
  <sheetViews>
    <sheetView zoomScale="70" zoomScaleNormal="70" workbookViewId="0">
      <selection activeCell="A48" sqref="A48:XFD49"/>
    </sheetView>
  </sheetViews>
  <sheetFormatPr defaultColWidth="9.21875" defaultRowHeight="14.4"/>
  <cols>
    <col min="1" max="1" width="2.77734375" style="20" customWidth="1"/>
    <col min="2" max="4" width="40.5546875" style="20" customWidth="1"/>
    <col min="5" max="5" width="54.21875" style="20" customWidth="1"/>
    <col min="6" max="16384" width="9.21875" style="20"/>
  </cols>
  <sheetData>
    <row r="1" spans="2:5" ht="15" thickBot="1">
      <c r="B1" s="19" t="s">
        <v>152</v>
      </c>
      <c r="C1" s="20">
        <v>192</v>
      </c>
      <c r="E1" s="11" t="s">
        <v>1275</v>
      </c>
    </row>
    <row r="2" spans="2:5">
      <c r="B2" s="21" t="s">
        <v>0</v>
      </c>
      <c r="C2" s="194" t="str">
        <f>VLOOKUP(C3,'1. Index'!$B$7:$C$212,2,0)</f>
        <v>Other products</v>
      </c>
      <c r="D2" s="194"/>
    </row>
    <row r="3" spans="2:5" ht="15" thickBot="1">
      <c r="B3" s="22" t="s">
        <v>1</v>
      </c>
      <c r="C3" s="193" t="str">
        <f>LEFT(C5,10)</f>
        <v>15.01.31.1</v>
      </c>
      <c r="D3" s="194"/>
    </row>
    <row r="4" spans="2:5" ht="15" thickBot="1">
      <c r="B4" s="23"/>
    </row>
    <row r="5" spans="2:5" ht="15" customHeight="1">
      <c r="B5" s="24" t="s">
        <v>2</v>
      </c>
      <c r="C5" s="203" t="str" cm="1">
        <f t="array" ref="C5">INDEX('1. Index'!$B$8:$E$212,C1,1)</f>
        <v>15.01.31.1.01.070</v>
      </c>
      <c r="D5" s="204"/>
      <c r="E5" s="195" t="s">
        <v>3</v>
      </c>
    </row>
    <row r="6" spans="2:5" ht="15" customHeight="1" thickBot="1">
      <c r="B6" s="25" t="s">
        <v>4</v>
      </c>
      <c r="C6" s="205" t="str" cm="1">
        <f t="array" ref="C6">INDEX('1. Index'!$B$8:$E$212,C1,2)</f>
        <v>Electronic keyboard - Unspecified</v>
      </c>
      <c r="D6" s="206"/>
      <c r="E6" s="196"/>
    </row>
    <row r="7" spans="2:5" ht="16.5" customHeight="1" thickBot="1">
      <c r="B7" s="26"/>
      <c r="C7" s="197" t="s">
        <v>24</v>
      </c>
      <c r="D7" s="198"/>
      <c r="E7" s="13" t="s">
        <v>5</v>
      </c>
    </row>
    <row r="8" spans="2:5">
      <c r="B8" s="27" t="s">
        <v>6</v>
      </c>
      <c r="C8" s="199" t="str" cm="1">
        <f t="array" ref="C8">INDEX('1. Index'!$B$8:$E$212,C1,3)</f>
        <v>Unspecified</v>
      </c>
      <c r="D8" s="200"/>
      <c r="E8" s="28"/>
    </row>
    <row r="9" spans="2:5" ht="15" thickBot="1">
      <c r="B9" s="29" t="s">
        <v>7</v>
      </c>
      <c r="C9" s="201" t="str" cm="1">
        <f t="array" ref="C9">INDEX('1. Index'!$B$8:$E$212,C1,4)</f>
        <v>Unspecified</v>
      </c>
      <c r="D9" s="202"/>
      <c r="E9" s="30"/>
    </row>
    <row r="10" spans="2:5" ht="18" customHeight="1" thickBot="1">
      <c r="B10" s="31"/>
      <c r="C10" s="32" t="s">
        <v>8</v>
      </c>
      <c r="D10" s="32" t="s">
        <v>9</v>
      </c>
      <c r="E10" s="13" t="s">
        <v>5</v>
      </c>
    </row>
    <row r="11" spans="2:5" ht="15" customHeight="1">
      <c r="B11" s="33" t="s">
        <v>581</v>
      </c>
      <c r="C11" s="66" t="s">
        <v>216</v>
      </c>
      <c r="D11" s="67" t="s">
        <v>1882</v>
      </c>
      <c r="E11" s="35"/>
    </row>
    <row r="12" spans="2:5" ht="15" customHeight="1">
      <c r="B12" s="36" t="s">
        <v>582</v>
      </c>
      <c r="C12" s="37" t="s">
        <v>968</v>
      </c>
      <c r="D12" s="38" t="s">
        <v>3397</v>
      </c>
      <c r="E12" s="39"/>
    </row>
    <row r="13" spans="2:5" ht="15" customHeight="1">
      <c r="B13" s="36" t="s">
        <v>470</v>
      </c>
      <c r="C13" s="37" t="s">
        <v>969</v>
      </c>
      <c r="D13" s="38" t="s">
        <v>3398</v>
      </c>
      <c r="E13" s="39"/>
    </row>
    <row r="14" spans="2:5" ht="15" customHeight="1">
      <c r="B14" s="36" t="s">
        <v>448</v>
      </c>
      <c r="C14" s="37" t="s">
        <v>970</v>
      </c>
      <c r="D14" s="38" t="s">
        <v>3399</v>
      </c>
      <c r="E14" s="39"/>
    </row>
    <row r="15" spans="2:5" ht="15" customHeight="1">
      <c r="B15" s="36" t="s">
        <v>333</v>
      </c>
      <c r="C15" s="37" t="s">
        <v>2305</v>
      </c>
      <c r="D15" s="38" t="s">
        <v>2306</v>
      </c>
      <c r="E15" s="39"/>
    </row>
    <row r="16" spans="2:5" ht="15" customHeight="1">
      <c r="B16" s="36" t="s">
        <v>583</v>
      </c>
      <c r="C16" s="37" t="s">
        <v>889</v>
      </c>
      <c r="D16" s="38" t="s">
        <v>3273</v>
      </c>
      <c r="E16" s="39"/>
    </row>
    <row r="17" spans="2:5" ht="15" customHeight="1">
      <c r="B17" s="36" t="s">
        <v>587</v>
      </c>
      <c r="C17" s="37" t="s">
        <v>897</v>
      </c>
      <c r="D17" s="38" t="s">
        <v>3274</v>
      </c>
      <c r="E17" s="39"/>
    </row>
    <row r="18" spans="2:5" ht="15" customHeight="1">
      <c r="B18" s="36" t="s">
        <v>604</v>
      </c>
      <c r="C18" s="37" t="s">
        <v>676</v>
      </c>
      <c r="D18" s="38" t="s">
        <v>2019</v>
      </c>
      <c r="E18" s="39"/>
    </row>
    <row r="19" spans="2:5" ht="15" customHeight="1">
      <c r="B19" s="36" t="s">
        <v>595</v>
      </c>
      <c r="C19" s="37" t="s">
        <v>1684</v>
      </c>
      <c r="D19" s="38" t="s">
        <v>3400</v>
      </c>
      <c r="E19" s="39"/>
    </row>
    <row r="20" spans="2:5" ht="15" customHeight="1">
      <c r="B20" s="36" t="s">
        <v>600</v>
      </c>
      <c r="C20" s="37" t="s">
        <v>971</v>
      </c>
      <c r="D20" s="38" t="s">
        <v>3401</v>
      </c>
      <c r="E20" s="39"/>
    </row>
    <row r="21" spans="2:5" ht="15" customHeight="1">
      <c r="B21" s="36" t="s">
        <v>592</v>
      </c>
      <c r="C21" s="37" t="s">
        <v>1685</v>
      </c>
      <c r="D21" s="38" t="s">
        <v>3402</v>
      </c>
      <c r="E21" s="39"/>
    </row>
    <row r="22" spans="2:5" ht="15" customHeight="1">
      <c r="B22" s="36" t="s">
        <v>603</v>
      </c>
      <c r="C22" s="37" t="s">
        <v>1686</v>
      </c>
      <c r="D22" s="38" t="s">
        <v>3403</v>
      </c>
      <c r="E22" s="39"/>
    </row>
    <row r="23" spans="2:5" ht="15" customHeight="1">
      <c r="B23" s="36" t="s">
        <v>441</v>
      </c>
      <c r="C23" s="37" t="s">
        <v>3404</v>
      </c>
      <c r="D23" s="38" t="s">
        <v>3405</v>
      </c>
      <c r="E23" s="39"/>
    </row>
    <row r="24" spans="2:5" ht="15" customHeight="1">
      <c r="B24" s="36" t="s">
        <v>290</v>
      </c>
      <c r="C24" s="37" t="s">
        <v>3406</v>
      </c>
      <c r="D24" s="38" t="s">
        <v>1761</v>
      </c>
      <c r="E24" s="39"/>
    </row>
    <row r="25" spans="2:5" ht="15" customHeight="1">
      <c r="B25" s="36" t="s">
        <v>287</v>
      </c>
      <c r="C25" s="37" t="s">
        <v>912</v>
      </c>
      <c r="D25" s="38" t="s">
        <v>3407</v>
      </c>
      <c r="E25" s="39"/>
    </row>
    <row r="26" spans="2:5" ht="15" customHeight="1">
      <c r="B26" s="36" t="s">
        <v>288</v>
      </c>
      <c r="C26" s="37" t="s">
        <v>3408</v>
      </c>
      <c r="D26" s="38" t="s">
        <v>1762</v>
      </c>
      <c r="E26" s="39"/>
    </row>
    <row r="27" spans="2:5" ht="15" customHeight="1">
      <c r="B27" s="36" t="s">
        <v>594</v>
      </c>
      <c r="C27" s="37" t="s">
        <v>972</v>
      </c>
      <c r="D27" s="38" t="s">
        <v>3409</v>
      </c>
      <c r="E27" s="39"/>
    </row>
    <row r="28" spans="2:5" ht="15" customHeight="1">
      <c r="B28" s="36"/>
      <c r="C28" s="37"/>
      <c r="D28" s="38"/>
      <c r="E28" s="39"/>
    </row>
    <row r="29" spans="2:5" ht="15" customHeight="1">
      <c r="B29" s="36"/>
      <c r="C29" s="37"/>
      <c r="D29" s="38"/>
      <c r="E29" s="39"/>
    </row>
    <row r="30" spans="2:5" ht="15" customHeight="1">
      <c r="B30" s="36"/>
      <c r="C30" s="37"/>
      <c r="D30" s="38"/>
      <c r="E30" s="39"/>
    </row>
    <row r="31" spans="2:5" ht="15" customHeight="1">
      <c r="B31" s="36"/>
      <c r="C31" s="37"/>
      <c r="D31" s="38"/>
      <c r="E31" s="39"/>
    </row>
    <row r="32" spans="2:5" ht="15" customHeight="1">
      <c r="B32" s="36"/>
      <c r="C32" s="37"/>
      <c r="D32" s="38"/>
      <c r="E32" s="39"/>
    </row>
    <row r="33" spans="2:5" ht="15" customHeight="1">
      <c r="B33" s="36"/>
      <c r="C33" s="37"/>
      <c r="D33" s="38"/>
      <c r="E33" s="39"/>
    </row>
    <row r="34" spans="2:5" ht="15" customHeight="1">
      <c r="B34" s="36" t="s">
        <v>279</v>
      </c>
      <c r="C34" s="37" t="s">
        <v>3410</v>
      </c>
      <c r="D34" s="38" t="s">
        <v>973</v>
      </c>
      <c r="E34" s="39"/>
    </row>
    <row r="35" spans="2:5" ht="15" customHeight="1">
      <c r="B35" s="36" t="s">
        <v>10</v>
      </c>
      <c r="C35" s="37" t="s">
        <v>60</v>
      </c>
      <c r="D35" s="38" t="s">
        <v>60</v>
      </c>
      <c r="E35" s="39"/>
    </row>
    <row r="36" spans="2:5" ht="15" customHeight="1" thickBot="1">
      <c r="B36" s="36" t="s">
        <v>11</v>
      </c>
      <c r="C36" s="37" t="s">
        <v>61</v>
      </c>
      <c r="D36" s="41" t="s">
        <v>61</v>
      </c>
      <c r="E36" s="80"/>
    </row>
    <row r="37" spans="2:5" ht="16.5" customHeight="1" thickBot="1">
      <c r="B37" s="197" t="s">
        <v>12</v>
      </c>
      <c r="C37" s="207"/>
      <c r="D37" s="198"/>
      <c r="E37" s="13" t="s">
        <v>5</v>
      </c>
    </row>
    <row r="38" spans="2:5" ht="15" customHeight="1">
      <c r="B38" s="208" t="s">
        <v>13</v>
      </c>
      <c r="C38" s="209"/>
      <c r="D38" s="210"/>
      <c r="E38" s="35"/>
    </row>
    <row r="39" spans="2:5" ht="15" customHeight="1">
      <c r="B39" s="180" t="s">
        <v>141</v>
      </c>
      <c r="C39" s="181"/>
      <c r="D39" s="182"/>
      <c r="E39" s="39"/>
    </row>
    <row r="40" spans="2:5" ht="15" customHeight="1">
      <c r="B40" s="180" t="s">
        <v>14</v>
      </c>
      <c r="C40" s="181"/>
      <c r="D40" s="182"/>
      <c r="E40" s="42"/>
    </row>
    <row r="41" spans="2:5" ht="15" customHeight="1">
      <c r="B41" s="180" t="s">
        <v>15</v>
      </c>
      <c r="C41" s="181"/>
      <c r="D41" s="182"/>
      <c r="E41" s="42"/>
    </row>
    <row r="42" spans="2:5" ht="15" customHeight="1">
      <c r="B42" s="188" t="s">
        <v>221</v>
      </c>
      <c r="C42" s="189"/>
      <c r="D42" s="190"/>
      <c r="E42" s="42"/>
    </row>
    <row r="43" spans="2:5" ht="15" customHeight="1">
      <c r="B43" s="219" t="s">
        <v>208</v>
      </c>
      <c r="C43" s="220"/>
      <c r="D43" s="221"/>
      <c r="E43" s="43"/>
    </row>
    <row r="44" spans="2:5" ht="15" customHeight="1" thickBot="1">
      <c r="B44" s="213" t="s">
        <v>206</v>
      </c>
      <c r="C44" s="214"/>
      <c r="D44" s="215"/>
      <c r="E44" s="44"/>
    </row>
    <row r="45" spans="2:5" ht="15" customHeight="1" thickBot="1">
      <c r="B45" s="216" t="s">
        <v>207</v>
      </c>
      <c r="C45" s="217"/>
      <c r="D45" s="218"/>
      <c r="E45" s="45">
        <f>(E38+E40+E41+E42+E44)-(E43*E38)</f>
        <v>0</v>
      </c>
    </row>
    <row r="46" spans="2:5" ht="21" customHeight="1" thickBot="1">
      <c r="B46" s="222" t="s">
        <v>209</v>
      </c>
      <c r="C46" s="223"/>
      <c r="D46" s="223"/>
      <c r="E46" s="18" t="s">
        <v>17</v>
      </c>
    </row>
    <row r="47" spans="2:5" s="48" customFormat="1" ht="15" thickBot="1">
      <c r="B47" s="186" t="s">
        <v>3411</v>
      </c>
      <c r="C47" s="187"/>
      <c r="D47" s="187"/>
      <c r="E47" s="47"/>
    </row>
    <row r="48" spans="2:5" ht="21.6" thickBot="1">
      <c r="B48" s="176" t="s">
        <v>1305</v>
      </c>
      <c r="C48" s="177"/>
      <c r="D48" s="177"/>
      <c r="E48" s="13" t="s">
        <v>1305</v>
      </c>
    </row>
    <row r="49" spans="2:5" ht="15" customHeight="1" thickBot="1">
      <c r="B49" s="178" t="s">
        <v>18</v>
      </c>
      <c r="C49" s="179"/>
      <c r="D49" s="179"/>
      <c r="E49" s="46"/>
    </row>
    <row r="50" spans="2:5">
      <c r="B50" s="212"/>
      <c r="C50" s="212"/>
      <c r="D50" s="212"/>
    </row>
    <row r="51" spans="2:5">
      <c r="B51" s="212"/>
      <c r="C51" s="212"/>
      <c r="D51" s="212"/>
    </row>
  </sheetData>
  <sheetProtection algorithmName="SHA-512" hashValue="lwUogqos8z6coalSrWVw1qCsi6d3toiSfFK3T5ErIzTSgBFEEdg/HayoiwjGJI7Hw31ktV83532UCYu9B1QLkg==" saltValue="HEPx1XTz+T6okcv+jfQcOQ==" spinCount="100000" sheet="1" objects="1" scenarios="1"/>
  <mergeCells count="23">
    <mergeCell ref="C9:D9"/>
    <mergeCell ref="C2:D2"/>
    <mergeCell ref="C3:D3"/>
    <mergeCell ref="E5:E6"/>
    <mergeCell ref="C7:D7"/>
    <mergeCell ref="C8:D8"/>
    <mergeCell ref="C5:D5"/>
    <mergeCell ref="C6:D6"/>
    <mergeCell ref="B43:D43"/>
    <mergeCell ref="B48:D48"/>
    <mergeCell ref="B49:D49"/>
    <mergeCell ref="B37:D37"/>
    <mergeCell ref="B38:D38"/>
    <mergeCell ref="B39:D39"/>
    <mergeCell ref="B40:D40"/>
    <mergeCell ref="B41:D41"/>
    <mergeCell ref="B42:D42"/>
    <mergeCell ref="B46:D46"/>
    <mergeCell ref="B50:D50"/>
    <mergeCell ref="B51:D51"/>
    <mergeCell ref="B44:D44"/>
    <mergeCell ref="B45:D45"/>
    <mergeCell ref="B47:D47"/>
  </mergeCells>
  <hyperlinks>
    <hyperlink ref="B1" location="'1. Index'!A1" display="Go To Index" xr:uid="{CBE3BC59-FFE6-4DCF-82D5-268FC60A58D4}"/>
    <hyperlink ref="E1" location="'4. Database'!A1" display="Go To Database" xr:uid="{3EE44BFA-EFE8-43A6-8E58-DAFAFD9A0C10}"/>
    <hyperlink ref="D23" r:id="rId1" display="https://toc.mercedes-benz.com/ex/" xr:uid="{00000000-0004-0000-AF00-000002000000}"/>
  </hyperlinks>
  <pageMargins left="0.7" right="0.7" top="0.75" bottom="0.75" header="0.3" footer="0.3"/>
  <pageSetup scale="78" orientation="landscape" r:id="rId2"/>
  <headerFooter>
    <oddFooter>&amp;R_x000D_&amp;1#&amp;"Calibri"&amp;10&amp;K000000 Confidential</oddFooter>
  </headerFooter>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000-000000000000}">
  <sheetPr codeName="Sheet197">
    <pageSetUpPr fitToPage="1"/>
  </sheetPr>
  <dimension ref="B1:E51"/>
  <sheetViews>
    <sheetView zoomScale="70" zoomScaleNormal="70" workbookViewId="0">
      <selection activeCell="A48" sqref="A48:XFD49"/>
    </sheetView>
  </sheetViews>
  <sheetFormatPr defaultColWidth="9.21875" defaultRowHeight="14.4"/>
  <cols>
    <col min="1" max="1" width="2.77734375" style="20" customWidth="1"/>
    <col min="2" max="4" width="40.5546875" style="20" customWidth="1"/>
    <col min="5" max="5" width="54.21875" style="20" customWidth="1"/>
    <col min="6" max="16384" width="9.21875" style="20"/>
  </cols>
  <sheetData>
    <row r="1" spans="2:5" ht="15" thickBot="1">
      <c r="B1" s="19" t="s">
        <v>152</v>
      </c>
      <c r="C1" s="20">
        <v>193</v>
      </c>
      <c r="E1" s="11" t="s">
        <v>1275</v>
      </c>
    </row>
    <row r="2" spans="2:5">
      <c r="B2" s="21" t="s">
        <v>0</v>
      </c>
      <c r="C2" s="194" t="str">
        <f>VLOOKUP(C3,'1. Index'!$B$7:$C$212,2,0)</f>
        <v>Other products</v>
      </c>
      <c r="D2" s="194"/>
    </row>
    <row r="3" spans="2:5" ht="15" thickBot="1">
      <c r="B3" s="22" t="s">
        <v>1</v>
      </c>
      <c r="C3" s="193" t="str">
        <f>LEFT(C5,10)</f>
        <v>15.01.31.1</v>
      </c>
      <c r="D3" s="194"/>
    </row>
    <row r="4" spans="2:5" ht="15" thickBot="1">
      <c r="B4" s="23"/>
    </row>
    <row r="5" spans="2:5" ht="15" customHeight="1">
      <c r="B5" s="24" t="s">
        <v>2</v>
      </c>
      <c r="C5" s="203" t="str" cm="1">
        <f t="array" ref="C5">INDEX('1. Index'!$B$8:$E$212,C1,1)</f>
        <v>15.01.31.1.01.080</v>
      </c>
      <c r="D5" s="204"/>
      <c r="E5" s="195" t="s">
        <v>3</v>
      </c>
    </row>
    <row r="6" spans="2:5" ht="15" customHeight="1" thickBot="1">
      <c r="B6" s="25" t="s">
        <v>4</v>
      </c>
      <c r="C6" s="205" t="str" cm="1">
        <f t="array" ref="C6">INDEX('1. Index'!$B$8:$E$212,C1,2)</f>
        <v>Electronic keyboard - Yamaha (Japan) - PSR-SX 900</v>
      </c>
      <c r="D6" s="206"/>
      <c r="E6" s="196"/>
    </row>
    <row r="7" spans="2:5" ht="16.5" customHeight="1" thickBot="1">
      <c r="B7" s="26"/>
      <c r="C7" s="197" t="s">
        <v>24</v>
      </c>
      <c r="D7" s="198"/>
      <c r="E7" s="13" t="s">
        <v>5</v>
      </c>
    </row>
    <row r="8" spans="2:5">
      <c r="B8" s="27" t="s">
        <v>6</v>
      </c>
      <c r="C8" s="199" t="str" cm="1">
        <f t="array" ref="C8">INDEX('1. Index'!$B$8:$E$212,C1,3)</f>
        <v>Yamaha (Japan)</v>
      </c>
      <c r="D8" s="200"/>
      <c r="E8" s="28"/>
    </row>
    <row r="9" spans="2:5" ht="15" thickBot="1">
      <c r="B9" s="29" t="s">
        <v>7</v>
      </c>
      <c r="C9" s="201" t="str" cm="1">
        <f t="array" ref="C9">INDEX('1. Index'!$B$8:$E$212,C1,4)</f>
        <v>PSR-SX 900</v>
      </c>
      <c r="D9" s="202"/>
      <c r="E9" s="30"/>
    </row>
    <row r="10" spans="2:5" ht="18" customHeight="1" thickBot="1">
      <c r="B10" s="31"/>
      <c r="C10" s="32" t="s">
        <v>8</v>
      </c>
      <c r="D10" s="32" t="s">
        <v>9</v>
      </c>
      <c r="E10" s="13" t="s">
        <v>5</v>
      </c>
    </row>
    <row r="11" spans="2:5" ht="15" customHeight="1">
      <c r="B11" s="33" t="s">
        <v>581</v>
      </c>
      <c r="C11" s="66" t="s">
        <v>216</v>
      </c>
      <c r="D11" s="67" t="s">
        <v>1882</v>
      </c>
      <c r="E11" s="35"/>
    </row>
    <row r="12" spans="2:5" ht="15" customHeight="1">
      <c r="B12" s="36" t="s">
        <v>470</v>
      </c>
      <c r="C12" s="37" t="s">
        <v>726</v>
      </c>
      <c r="D12" s="38" t="s">
        <v>3412</v>
      </c>
      <c r="E12" s="39"/>
    </row>
    <row r="13" spans="2:5" ht="15" customHeight="1">
      <c r="B13" s="36" t="s">
        <v>448</v>
      </c>
      <c r="C13" s="37" t="s">
        <v>975</v>
      </c>
      <c r="D13" s="38" t="s">
        <v>3413</v>
      </c>
      <c r="E13" s="39"/>
    </row>
    <row r="14" spans="2:5" ht="15" customHeight="1">
      <c r="B14" s="36" t="s">
        <v>583</v>
      </c>
      <c r="C14" s="37" t="s">
        <v>980</v>
      </c>
      <c r="D14" s="38" t="s">
        <v>3414</v>
      </c>
      <c r="E14" s="39"/>
    </row>
    <row r="15" spans="2:5" ht="15" customHeight="1">
      <c r="B15" s="36" t="s">
        <v>592</v>
      </c>
      <c r="C15" s="37" t="s">
        <v>976</v>
      </c>
      <c r="D15" s="38" t="s">
        <v>3415</v>
      </c>
      <c r="E15" s="39"/>
    </row>
    <row r="16" spans="2:5" ht="15" customHeight="1">
      <c r="B16" s="36" t="s">
        <v>601</v>
      </c>
      <c r="C16" s="37" t="s">
        <v>966</v>
      </c>
      <c r="D16" s="38" t="s">
        <v>3390</v>
      </c>
      <c r="E16" s="39"/>
    </row>
    <row r="17" spans="2:5" ht="15" customHeight="1">
      <c r="B17" s="36" t="s">
        <v>602</v>
      </c>
      <c r="C17" s="37" t="s">
        <v>977</v>
      </c>
      <c r="D17" s="38" t="s">
        <v>3416</v>
      </c>
      <c r="E17" s="39"/>
    </row>
    <row r="18" spans="2:5" ht="15" customHeight="1">
      <c r="B18" s="36" t="s">
        <v>606</v>
      </c>
      <c r="C18" s="37" t="s">
        <v>981</v>
      </c>
      <c r="D18" s="38" t="s">
        <v>3417</v>
      </c>
      <c r="E18" s="39"/>
    </row>
    <row r="19" spans="2:5" ht="15" customHeight="1">
      <c r="B19" s="36" t="s">
        <v>607</v>
      </c>
      <c r="C19" s="37" t="s">
        <v>216</v>
      </c>
      <c r="D19" s="38" t="s">
        <v>1882</v>
      </c>
      <c r="E19" s="39"/>
    </row>
    <row r="20" spans="2:5" ht="15" customHeight="1">
      <c r="B20" s="36" t="s">
        <v>441</v>
      </c>
      <c r="C20" s="37" t="s">
        <v>987</v>
      </c>
      <c r="D20" s="38" t="s">
        <v>3418</v>
      </c>
      <c r="E20" s="39"/>
    </row>
    <row r="21" spans="2:5" ht="15" customHeight="1">
      <c r="B21" s="36" t="s">
        <v>594</v>
      </c>
      <c r="C21" s="37" t="s">
        <v>982</v>
      </c>
      <c r="D21" s="38" t="s">
        <v>3419</v>
      </c>
      <c r="E21" s="39"/>
    </row>
    <row r="22" spans="2:5" ht="15" customHeight="1">
      <c r="B22" s="36"/>
      <c r="C22" s="37"/>
      <c r="D22" s="38"/>
      <c r="E22" s="39"/>
    </row>
    <row r="23" spans="2:5" ht="15" customHeight="1">
      <c r="B23" s="36"/>
      <c r="C23" s="37"/>
      <c r="D23" s="38"/>
      <c r="E23" s="39"/>
    </row>
    <row r="24" spans="2:5" ht="15" customHeight="1">
      <c r="B24" s="36"/>
      <c r="C24" s="37"/>
      <c r="D24" s="38"/>
      <c r="E24" s="39"/>
    </row>
    <row r="25" spans="2:5" ht="15" customHeight="1">
      <c r="B25" s="36"/>
      <c r="C25" s="37"/>
      <c r="D25" s="38"/>
      <c r="E25" s="39"/>
    </row>
    <row r="26" spans="2:5" ht="15" customHeight="1">
      <c r="B26" s="36"/>
      <c r="C26" s="37"/>
      <c r="D26" s="38"/>
      <c r="E26" s="39"/>
    </row>
    <row r="27" spans="2:5" ht="15" customHeight="1">
      <c r="B27" s="36"/>
      <c r="C27" s="37"/>
      <c r="D27" s="38"/>
      <c r="E27" s="39"/>
    </row>
    <row r="28" spans="2:5" ht="15" customHeight="1">
      <c r="B28" s="36"/>
      <c r="C28" s="37"/>
      <c r="D28" s="38"/>
      <c r="E28" s="39"/>
    </row>
    <row r="29" spans="2:5" ht="15" customHeight="1">
      <c r="B29" s="36"/>
      <c r="C29" s="37"/>
      <c r="D29" s="38"/>
      <c r="E29" s="39"/>
    </row>
    <row r="30" spans="2:5" ht="15" customHeight="1">
      <c r="B30" s="36"/>
      <c r="C30" s="37"/>
      <c r="D30" s="38"/>
      <c r="E30" s="39"/>
    </row>
    <row r="31" spans="2:5" ht="15" customHeight="1">
      <c r="B31" s="36"/>
      <c r="C31" s="37"/>
      <c r="D31" s="38"/>
      <c r="E31" s="39"/>
    </row>
    <row r="32" spans="2:5" ht="15" customHeight="1">
      <c r="B32" s="36"/>
      <c r="C32" s="37"/>
      <c r="D32" s="38"/>
      <c r="E32" s="39"/>
    </row>
    <row r="33" spans="2:5" ht="15" customHeight="1">
      <c r="B33" s="36"/>
      <c r="C33" s="37"/>
      <c r="D33" s="38"/>
      <c r="E33" s="39"/>
    </row>
    <row r="34" spans="2:5" ht="15" customHeight="1">
      <c r="B34" s="36"/>
      <c r="C34" s="37"/>
      <c r="D34" s="38"/>
      <c r="E34" s="39"/>
    </row>
    <row r="35" spans="2:5" ht="15" customHeight="1">
      <c r="B35" s="36" t="s">
        <v>10</v>
      </c>
      <c r="C35" s="37" t="s">
        <v>60</v>
      </c>
      <c r="D35" s="38" t="s">
        <v>60</v>
      </c>
      <c r="E35" s="39"/>
    </row>
    <row r="36" spans="2:5" ht="15" customHeight="1" thickBot="1">
      <c r="B36" s="36" t="s">
        <v>11</v>
      </c>
      <c r="C36" s="37" t="s">
        <v>61</v>
      </c>
      <c r="D36" s="41" t="s">
        <v>61</v>
      </c>
      <c r="E36" s="80"/>
    </row>
    <row r="37" spans="2:5" ht="16.5" customHeight="1" thickBot="1">
      <c r="B37" s="197" t="s">
        <v>12</v>
      </c>
      <c r="C37" s="207"/>
      <c r="D37" s="198"/>
      <c r="E37" s="13" t="s">
        <v>5</v>
      </c>
    </row>
    <row r="38" spans="2:5" ht="15" customHeight="1">
      <c r="B38" s="208" t="s">
        <v>13</v>
      </c>
      <c r="C38" s="209"/>
      <c r="D38" s="210"/>
      <c r="E38" s="35"/>
    </row>
    <row r="39" spans="2:5" ht="15" customHeight="1">
      <c r="B39" s="180" t="s">
        <v>141</v>
      </c>
      <c r="C39" s="181"/>
      <c r="D39" s="182"/>
      <c r="E39" s="39"/>
    </row>
    <row r="40" spans="2:5" ht="15" customHeight="1">
      <c r="B40" s="180" t="s">
        <v>14</v>
      </c>
      <c r="C40" s="181"/>
      <c r="D40" s="182"/>
      <c r="E40" s="42"/>
    </row>
    <row r="41" spans="2:5" ht="15" customHeight="1">
      <c r="B41" s="180" t="s">
        <v>15</v>
      </c>
      <c r="C41" s="181"/>
      <c r="D41" s="182"/>
      <c r="E41" s="42"/>
    </row>
    <row r="42" spans="2:5" ht="15" customHeight="1">
      <c r="B42" s="188" t="s">
        <v>221</v>
      </c>
      <c r="C42" s="189"/>
      <c r="D42" s="190"/>
      <c r="E42" s="42"/>
    </row>
    <row r="43" spans="2:5" ht="15" customHeight="1">
      <c r="B43" s="219" t="s">
        <v>208</v>
      </c>
      <c r="C43" s="220"/>
      <c r="D43" s="221"/>
      <c r="E43" s="43"/>
    </row>
    <row r="44" spans="2:5" ht="15" customHeight="1" thickBot="1">
      <c r="B44" s="213" t="s">
        <v>206</v>
      </c>
      <c r="C44" s="214"/>
      <c r="D44" s="215"/>
      <c r="E44" s="44"/>
    </row>
    <row r="45" spans="2:5" ht="15" customHeight="1" thickBot="1">
      <c r="B45" s="216" t="s">
        <v>207</v>
      </c>
      <c r="C45" s="217"/>
      <c r="D45" s="218"/>
      <c r="E45" s="45">
        <f>(E38+E40+E41+E42+E44)-(E43*E38)</f>
        <v>0</v>
      </c>
    </row>
    <row r="46" spans="2:5" ht="21" customHeight="1" thickBot="1">
      <c r="B46" s="222" t="s">
        <v>209</v>
      </c>
      <c r="C46" s="223"/>
      <c r="D46" s="223"/>
      <c r="E46" s="18" t="s">
        <v>17</v>
      </c>
    </row>
    <row r="47" spans="2:5" s="48" customFormat="1" ht="15" thickBot="1">
      <c r="B47" s="186"/>
      <c r="C47" s="187"/>
      <c r="D47" s="187"/>
      <c r="E47" s="47"/>
    </row>
    <row r="48" spans="2:5" ht="21.6" thickBot="1">
      <c r="B48" s="176" t="s">
        <v>1305</v>
      </c>
      <c r="C48" s="177"/>
      <c r="D48" s="177"/>
      <c r="E48" s="13" t="s">
        <v>1305</v>
      </c>
    </row>
    <row r="49" spans="2:5" ht="15" customHeight="1" thickBot="1">
      <c r="B49" s="178" t="s">
        <v>18</v>
      </c>
      <c r="C49" s="179"/>
      <c r="D49" s="179"/>
      <c r="E49" s="46"/>
    </row>
    <row r="50" spans="2:5">
      <c r="B50" s="212"/>
      <c r="C50" s="212"/>
      <c r="D50" s="212"/>
    </row>
    <row r="51" spans="2:5">
      <c r="B51" s="212"/>
      <c r="C51" s="212"/>
      <c r="D51" s="212"/>
    </row>
  </sheetData>
  <sheetProtection algorithmName="SHA-512" hashValue="2sS3tR6ZHD5yisCO4tO4gs9k+Fe4H8CAHneMlO3WxPXvUxy9vtZQFk1nKM5uWk/qewlQT60w8sQrd/aFn/3w4Q==" saltValue="KKc26SYpz0xmIhUFOtjWLA==" spinCount="100000" sheet="1" objects="1" scenarios="1"/>
  <mergeCells count="23">
    <mergeCell ref="B41:D41"/>
    <mergeCell ref="C9:D9"/>
    <mergeCell ref="B37:D37"/>
    <mergeCell ref="B38:D38"/>
    <mergeCell ref="B39:D39"/>
    <mergeCell ref="B40:D40"/>
    <mergeCell ref="C2:D2"/>
    <mergeCell ref="C3:D3"/>
    <mergeCell ref="E5:E6"/>
    <mergeCell ref="C7:D7"/>
    <mergeCell ref="C8:D8"/>
    <mergeCell ref="C5:D5"/>
    <mergeCell ref="C6:D6"/>
    <mergeCell ref="B43:D43"/>
    <mergeCell ref="B46:D46"/>
    <mergeCell ref="B48:D48"/>
    <mergeCell ref="B49:D49"/>
    <mergeCell ref="B42:D42"/>
    <mergeCell ref="B50:D50"/>
    <mergeCell ref="B51:D51"/>
    <mergeCell ref="B44:D44"/>
    <mergeCell ref="B45:D45"/>
    <mergeCell ref="B47:D47"/>
  </mergeCells>
  <hyperlinks>
    <hyperlink ref="B1" location="'1. Index'!A1" display="Go To Index" xr:uid="{5FB02C53-91A5-4355-B27E-5EAE3320C995}"/>
    <hyperlink ref="E1" location="'4. Database'!A1" display="Go To Database" xr:uid="{00E0C211-08F8-4EB2-A84C-7FC1C31A9C8E}"/>
  </hyperlinks>
  <pageMargins left="0.7" right="0.7" top="0.75" bottom="0.75" header="0.3" footer="0.3"/>
  <pageSetup scale="76" orientation="landscape" r:id="rId1"/>
  <headerFooter>
    <oddFooter>&amp;R_x000D_&amp;1#&amp;"Calibri"&amp;10&amp;K000000 Confidential</oddFooter>
  </headerFooter>
</worksheet>
</file>

<file path=xl/worksheets/sheet1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100-000000000000}">
  <sheetPr codeName="Sheet142">
    <pageSetUpPr fitToPage="1"/>
  </sheetPr>
  <dimension ref="B1:E51"/>
  <sheetViews>
    <sheetView zoomScale="70" zoomScaleNormal="70" workbookViewId="0">
      <selection activeCell="A48" sqref="A48:XFD49"/>
    </sheetView>
  </sheetViews>
  <sheetFormatPr defaultColWidth="9.21875" defaultRowHeight="14.4"/>
  <cols>
    <col min="1" max="1" width="2.77734375" style="20" customWidth="1"/>
    <col min="2" max="4" width="40.5546875" style="20" customWidth="1"/>
    <col min="5" max="5" width="54.21875" style="20" customWidth="1"/>
    <col min="6" max="16384" width="9.21875" style="20"/>
  </cols>
  <sheetData>
    <row r="1" spans="2:5" ht="15" thickBot="1">
      <c r="B1" s="19" t="s">
        <v>152</v>
      </c>
      <c r="C1" s="20">
        <v>194</v>
      </c>
      <c r="E1" s="11" t="s">
        <v>1275</v>
      </c>
    </row>
    <row r="2" spans="2:5">
      <c r="B2" s="21" t="s">
        <v>0</v>
      </c>
      <c r="C2" s="194" t="str">
        <f>VLOOKUP(C3,'1. Index'!$B$7:$C$212,2,0)</f>
        <v>Other products</v>
      </c>
      <c r="D2" s="194"/>
    </row>
    <row r="3" spans="2:5" ht="15" thickBot="1">
      <c r="B3" s="22" t="s">
        <v>1</v>
      </c>
      <c r="C3" s="193" t="str">
        <f>LEFT(C5,10)</f>
        <v>15.01.31.1</v>
      </c>
      <c r="D3" s="194"/>
    </row>
    <row r="4" spans="2:5" ht="15" thickBot="1">
      <c r="B4" s="23"/>
    </row>
    <row r="5" spans="2:5" ht="15" customHeight="1">
      <c r="B5" s="24" t="s">
        <v>2</v>
      </c>
      <c r="C5" s="203" t="str" cm="1">
        <f t="array" ref="C5">INDEX('1. Index'!$B$8:$E$212,C1,1)</f>
        <v>15.01.31.1.01.090</v>
      </c>
      <c r="D5" s="204"/>
      <c r="E5" s="195" t="s">
        <v>3</v>
      </c>
    </row>
    <row r="6" spans="2:5" ht="15" customHeight="1" thickBot="1">
      <c r="B6" s="25" t="s">
        <v>4</v>
      </c>
      <c r="C6" s="205" t="str" cm="1">
        <f t="array" ref="C6">INDEX('1. Index'!$B$8:$E$212,C1,2)</f>
        <v>Digital piano - Unspecified</v>
      </c>
      <c r="D6" s="206"/>
      <c r="E6" s="196"/>
    </row>
    <row r="7" spans="2:5" ht="16.5" customHeight="1" thickBot="1">
      <c r="B7" s="26"/>
      <c r="C7" s="197" t="s">
        <v>24</v>
      </c>
      <c r="D7" s="198"/>
      <c r="E7" s="13" t="s">
        <v>5</v>
      </c>
    </row>
    <row r="8" spans="2:5">
      <c r="B8" s="27" t="s">
        <v>6</v>
      </c>
      <c r="C8" s="199" t="str" cm="1">
        <f t="array" ref="C8">INDEX('1. Index'!$B$8:$E$212,C1,3)</f>
        <v>Unspecified</v>
      </c>
      <c r="D8" s="200"/>
      <c r="E8" s="28"/>
    </row>
    <row r="9" spans="2:5" ht="15" thickBot="1">
      <c r="B9" s="29" t="s">
        <v>7</v>
      </c>
      <c r="C9" s="201" t="str" cm="1">
        <f t="array" ref="C9">INDEX('1. Index'!$B$8:$E$212,C1,4)</f>
        <v>Unspecified</v>
      </c>
      <c r="D9" s="202"/>
      <c r="E9" s="30"/>
    </row>
    <row r="10" spans="2:5" ht="18" customHeight="1" thickBot="1">
      <c r="B10" s="31"/>
      <c r="C10" s="32" t="s">
        <v>8</v>
      </c>
      <c r="D10" s="32" t="s">
        <v>9</v>
      </c>
      <c r="E10" s="13" t="s">
        <v>5</v>
      </c>
    </row>
    <row r="11" spans="2:5" ht="15" customHeight="1">
      <c r="B11" s="33" t="s">
        <v>581</v>
      </c>
      <c r="C11" s="66" t="s">
        <v>216</v>
      </c>
      <c r="D11" s="67" t="s">
        <v>1882</v>
      </c>
      <c r="E11" s="35"/>
    </row>
    <row r="12" spans="2:5" ht="15" customHeight="1">
      <c r="B12" s="36" t="s">
        <v>605</v>
      </c>
      <c r="C12" s="37" t="s">
        <v>979</v>
      </c>
      <c r="D12" s="38" t="s">
        <v>3420</v>
      </c>
      <c r="E12" s="39"/>
    </row>
    <row r="13" spans="2:5" ht="15" customHeight="1">
      <c r="B13" s="36" t="s">
        <v>470</v>
      </c>
      <c r="C13" s="37" t="s">
        <v>726</v>
      </c>
      <c r="D13" s="38" t="s">
        <v>3412</v>
      </c>
      <c r="E13" s="39"/>
    </row>
    <row r="14" spans="2:5" ht="15" customHeight="1">
      <c r="B14" s="36" t="s">
        <v>448</v>
      </c>
      <c r="C14" s="37" t="s">
        <v>975</v>
      </c>
      <c r="D14" s="38" t="s">
        <v>3413</v>
      </c>
      <c r="E14" s="39"/>
    </row>
    <row r="15" spans="2:5" ht="15" customHeight="1">
      <c r="B15" s="36" t="s">
        <v>583</v>
      </c>
      <c r="C15" s="37" t="s">
        <v>980</v>
      </c>
      <c r="D15" s="38" t="s">
        <v>3414</v>
      </c>
      <c r="E15" s="39"/>
    </row>
    <row r="16" spans="2:5" ht="15" customHeight="1">
      <c r="B16" s="36" t="s">
        <v>592</v>
      </c>
      <c r="C16" s="37" t="s">
        <v>976</v>
      </c>
      <c r="D16" s="38" t="s">
        <v>3415</v>
      </c>
      <c r="E16" s="39"/>
    </row>
    <row r="17" spans="2:5" ht="15" customHeight="1">
      <c r="B17" s="36" t="s">
        <v>601</v>
      </c>
      <c r="C17" s="37" t="s">
        <v>966</v>
      </c>
      <c r="D17" s="38" t="s">
        <v>3390</v>
      </c>
      <c r="E17" s="39"/>
    </row>
    <row r="18" spans="2:5" ht="15" customHeight="1">
      <c r="B18" s="36" t="s">
        <v>602</v>
      </c>
      <c r="C18" s="37" t="s">
        <v>977</v>
      </c>
      <c r="D18" s="38" t="s">
        <v>3416</v>
      </c>
      <c r="E18" s="39"/>
    </row>
    <row r="19" spans="2:5" ht="15" customHeight="1">
      <c r="B19" s="36" t="s">
        <v>603</v>
      </c>
      <c r="C19" s="37" t="s">
        <v>978</v>
      </c>
      <c r="D19" s="38" t="s">
        <v>3421</v>
      </c>
      <c r="E19" s="39"/>
    </row>
    <row r="20" spans="2:5" ht="15" customHeight="1">
      <c r="B20" s="36" t="s">
        <v>606</v>
      </c>
      <c r="C20" s="37" t="s">
        <v>1687</v>
      </c>
      <c r="D20" s="38" t="s">
        <v>3422</v>
      </c>
      <c r="E20" s="39"/>
    </row>
    <row r="21" spans="2:5" ht="15" customHeight="1">
      <c r="B21" s="36" t="s">
        <v>607</v>
      </c>
      <c r="C21" s="37" t="s">
        <v>216</v>
      </c>
      <c r="D21" s="38" t="s">
        <v>1882</v>
      </c>
      <c r="E21" s="39"/>
    </row>
    <row r="22" spans="2:5" ht="15" customHeight="1">
      <c r="B22" s="36" t="s">
        <v>441</v>
      </c>
      <c r="C22" s="37" t="s">
        <v>987</v>
      </c>
      <c r="D22" s="38" t="s">
        <v>3418</v>
      </c>
      <c r="E22" s="39"/>
    </row>
    <row r="23" spans="2:5" ht="15" customHeight="1">
      <c r="B23" s="36" t="s">
        <v>594</v>
      </c>
      <c r="C23" s="37" t="s">
        <v>982</v>
      </c>
      <c r="D23" s="38" t="s">
        <v>3419</v>
      </c>
      <c r="E23" s="39"/>
    </row>
    <row r="24" spans="2:5" ht="15" customHeight="1">
      <c r="B24" s="36"/>
      <c r="C24" s="37"/>
      <c r="D24" s="38"/>
      <c r="E24" s="39"/>
    </row>
    <row r="25" spans="2:5" ht="15" customHeight="1">
      <c r="B25" s="36"/>
      <c r="C25" s="37"/>
      <c r="D25" s="38"/>
      <c r="E25" s="39"/>
    </row>
    <row r="26" spans="2:5" ht="15" customHeight="1">
      <c r="B26" s="36"/>
      <c r="C26" s="37"/>
      <c r="D26" s="38"/>
      <c r="E26" s="39"/>
    </row>
    <row r="27" spans="2:5" ht="15" customHeight="1">
      <c r="B27" s="36"/>
      <c r="C27" s="37"/>
      <c r="D27" s="38"/>
      <c r="E27" s="39"/>
    </row>
    <row r="28" spans="2:5" ht="15" customHeight="1">
      <c r="B28" s="36"/>
      <c r="C28" s="37"/>
      <c r="D28" s="38"/>
      <c r="E28" s="39"/>
    </row>
    <row r="29" spans="2:5" ht="15" customHeight="1">
      <c r="B29" s="36"/>
      <c r="C29" s="37"/>
      <c r="D29" s="38"/>
      <c r="E29" s="39"/>
    </row>
    <row r="30" spans="2:5" ht="15" customHeight="1">
      <c r="B30" s="36"/>
      <c r="C30" s="37"/>
      <c r="D30" s="38"/>
      <c r="E30" s="39"/>
    </row>
    <row r="31" spans="2:5" ht="15" customHeight="1">
      <c r="B31" s="36"/>
      <c r="C31" s="37"/>
      <c r="D31" s="38"/>
      <c r="E31" s="39"/>
    </row>
    <row r="32" spans="2:5" ht="15" customHeight="1">
      <c r="B32" s="36"/>
      <c r="C32" s="37"/>
      <c r="D32" s="38"/>
      <c r="E32" s="39"/>
    </row>
    <row r="33" spans="2:5" ht="15" customHeight="1">
      <c r="B33" s="36"/>
      <c r="C33" s="37"/>
      <c r="D33" s="38"/>
      <c r="E33" s="39"/>
    </row>
    <row r="34" spans="2:5" ht="15" customHeight="1">
      <c r="B34" s="36" t="s">
        <v>279</v>
      </c>
      <c r="C34" s="37" t="s">
        <v>3423</v>
      </c>
      <c r="D34" s="38" t="s">
        <v>1688</v>
      </c>
      <c r="E34" s="39"/>
    </row>
    <row r="35" spans="2:5" ht="15" customHeight="1">
      <c r="B35" s="36" t="s">
        <v>10</v>
      </c>
      <c r="C35" s="37" t="s">
        <v>60</v>
      </c>
      <c r="D35" s="38" t="s">
        <v>60</v>
      </c>
      <c r="E35" s="39"/>
    </row>
    <row r="36" spans="2:5" ht="15" customHeight="1" thickBot="1">
      <c r="B36" s="36" t="s">
        <v>11</v>
      </c>
      <c r="C36" s="37" t="s">
        <v>61</v>
      </c>
      <c r="D36" s="41" t="s">
        <v>61</v>
      </c>
      <c r="E36" s="80"/>
    </row>
    <row r="37" spans="2:5" ht="16.5" customHeight="1" thickBot="1">
      <c r="B37" s="197" t="s">
        <v>12</v>
      </c>
      <c r="C37" s="207"/>
      <c r="D37" s="198"/>
      <c r="E37" s="13" t="s">
        <v>5</v>
      </c>
    </row>
    <row r="38" spans="2:5" ht="15" customHeight="1">
      <c r="B38" s="208" t="s">
        <v>13</v>
      </c>
      <c r="C38" s="209"/>
      <c r="D38" s="210"/>
      <c r="E38" s="35"/>
    </row>
    <row r="39" spans="2:5" ht="15" customHeight="1">
      <c r="B39" s="180" t="s">
        <v>141</v>
      </c>
      <c r="C39" s="181"/>
      <c r="D39" s="182"/>
      <c r="E39" s="39"/>
    </row>
    <row r="40" spans="2:5" ht="15" customHeight="1">
      <c r="B40" s="180" t="s">
        <v>14</v>
      </c>
      <c r="C40" s="181"/>
      <c r="D40" s="182"/>
      <c r="E40" s="42"/>
    </row>
    <row r="41" spans="2:5" ht="15" customHeight="1">
      <c r="B41" s="180" t="s">
        <v>15</v>
      </c>
      <c r="C41" s="181"/>
      <c r="D41" s="182"/>
      <c r="E41" s="42"/>
    </row>
    <row r="42" spans="2:5" ht="15" customHeight="1">
      <c r="B42" s="188" t="s">
        <v>221</v>
      </c>
      <c r="C42" s="189"/>
      <c r="D42" s="190"/>
      <c r="E42" s="42"/>
    </row>
    <row r="43" spans="2:5" ht="15" customHeight="1">
      <c r="B43" s="219" t="s">
        <v>208</v>
      </c>
      <c r="C43" s="220"/>
      <c r="D43" s="221"/>
      <c r="E43" s="43"/>
    </row>
    <row r="44" spans="2:5" ht="15" customHeight="1" thickBot="1">
      <c r="B44" s="213" t="s">
        <v>206</v>
      </c>
      <c r="C44" s="214"/>
      <c r="D44" s="215"/>
      <c r="E44" s="44"/>
    </row>
    <row r="45" spans="2:5" ht="15" customHeight="1" thickBot="1">
      <c r="B45" s="216" t="s">
        <v>207</v>
      </c>
      <c r="C45" s="217"/>
      <c r="D45" s="218"/>
      <c r="E45" s="45">
        <f>(E38+E40+E41+E42+E44)-(E43*E38)</f>
        <v>0</v>
      </c>
    </row>
    <row r="46" spans="2:5" ht="21" customHeight="1" thickBot="1">
      <c r="B46" s="222" t="s">
        <v>209</v>
      </c>
      <c r="C46" s="223"/>
      <c r="D46" s="223"/>
      <c r="E46" s="18" t="s">
        <v>17</v>
      </c>
    </row>
    <row r="47" spans="2:5" s="48" customFormat="1" ht="46.95" customHeight="1" thickBot="1">
      <c r="B47" s="186" t="s">
        <v>3424</v>
      </c>
      <c r="C47" s="187"/>
      <c r="D47" s="187"/>
      <c r="E47" s="47"/>
    </row>
    <row r="48" spans="2:5" ht="21.6" thickBot="1">
      <c r="B48" s="176" t="s">
        <v>1305</v>
      </c>
      <c r="C48" s="177"/>
      <c r="D48" s="177"/>
      <c r="E48" s="13" t="s">
        <v>1305</v>
      </c>
    </row>
    <row r="49" spans="2:5" ht="15" customHeight="1" thickBot="1">
      <c r="B49" s="178" t="s">
        <v>18</v>
      </c>
      <c r="C49" s="179"/>
      <c r="D49" s="179"/>
      <c r="E49" s="46"/>
    </row>
    <row r="50" spans="2:5">
      <c r="B50" s="212"/>
      <c r="C50" s="212"/>
      <c r="D50" s="212"/>
    </row>
    <row r="51" spans="2:5">
      <c r="B51" s="212"/>
      <c r="C51" s="212"/>
      <c r="D51" s="212"/>
    </row>
  </sheetData>
  <sheetProtection algorithmName="SHA-512" hashValue="7yzQfR7i4zPGIDVHOzxhT0iHY1vcbhPF5eiLLWLZ4cvNZOyh9XrSHFDdjzha6RW+43LiRe4ukRALcF6Etf274w==" saltValue="sHRlaS72vgbz493jw5ib2w==" spinCount="100000" sheet="1" objects="1" scenarios="1"/>
  <mergeCells count="23">
    <mergeCell ref="C9:D9"/>
    <mergeCell ref="C2:D2"/>
    <mergeCell ref="C3:D3"/>
    <mergeCell ref="E5:E6"/>
    <mergeCell ref="C7:D7"/>
    <mergeCell ref="C8:D8"/>
    <mergeCell ref="C5:D5"/>
    <mergeCell ref="C6:D6"/>
    <mergeCell ref="B43:D43"/>
    <mergeCell ref="B48:D48"/>
    <mergeCell ref="B49:D49"/>
    <mergeCell ref="B37:D37"/>
    <mergeCell ref="B38:D38"/>
    <mergeCell ref="B39:D39"/>
    <mergeCell ref="B40:D40"/>
    <mergeCell ref="B41:D41"/>
    <mergeCell ref="B42:D42"/>
    <mergeCell ref="B46:D46"/>
    <mergeCell ref="B50:D50"/>
    <mergeCell ref="B51:D51"/>
    <mergeCell ref="B44:D44"/>
    <mergeCell ref="B45:D45"/>
    <mergeCell ref="B47:D47"/>
  </mergeCells>
  <hyperlinks>
    <hyperlink ref="B1" location="'1. Index'!A1" display="Go To Index" xr:uid="{3EE54630-7689-4B0D-BDCF-2F049B055E6E}"/>
    <hyperlink ref="E1" location="'4. Database'!A1" display="Go To Database" xr:uid="{28091822-F11D-4C8C-933D-38A2F0A531E2}"/>
  </hyperlinks>
  <pageMargins left="0.7" right="0.7" top="0.75" bottom="0.75" header="0.3" footer="0.3"/>
  <pageSetup scale="76" orientation="landscape" r:id="rId1"/>
  <headerFooter>
    <oddFooter>&amp;R_x000D_&amp;1#&amp;"Calibri"&amp;10&amp;K000000 Confidential</oddFooter>
  </headerFooter>
</worksheet>
</file>

<file path=xl/worksheets/sheet1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200-000000000000}">
  <sheetPr codeName="Sheet198">
    <pageSetUpPr fitToPage="1"/>
  </sheetPr>
  <dimension ref="B1:E51"/>
  <sheetViews>
    <sheetView zoomScale="70" zoomScaleNormal="70" workbookViewId="0">
      <selection activeCell="A48" sqref="A48:XFD49"/>
    </sheetView>
  </sheetViews>
  <sheetFormatPr defaultColWidth="9.21875" defaultRowHeight="14.4"/>
  <cols>
    <col min="1" max="1" width="2.77734375" style="20" customWidth="1"/>
    <col min="2" max="4" width="40.5546875" style="20" customWidth="1"/>
    <col min="5" max="5" width="54.21875" style="20" customWidth="1"/>
    <col min="6" max="16384" width="9.21875" style="20"/>
  </cols>
  <sheetData>
    <row r="1" spans="2:5" ht="15" thickBot="1">
      <c r="B1" s="19" t="s">
        <v>152</v>
      </c>
      <c r="C1" s="20">
        <v>195</v>
      </c>
      <c r="E1" s="11" t="s">
        <v>1275</v>
      </c>
    </row>
    <row r="2" spans="2:5">
      <c r="B2" s="21" t="s">
        <v>0</v>
      </c>
      <c r="C2" s="194" t="str">
        <f>VLOOKUP(C3,'1. Index'!$B$7:$C$212,2,0)</f>
        <v>Other products</v>
      </c>
      <c r="D2" s="194"/>
    </row>
    <row r="3" spans="2:5" ht="15" thickBot="1">
      <c r="B3" s="22" t="s">
        <v>1</v>
      </c>
      <c r="C3" s="193" t="str">
        <f>LEFT(C5,10)</f>
        <v>15.01.31.1</v>
      </c>
      <c r="D3" s="194"/>
    </row>
    <row r="4" spans="2:5" ht="15" thickBot="1">
      <c r="B4" s="23"/>
    </row>
    <row r="5" spans="2:5" ht="15" customHeight="1">
      <c r="B5" s="24" t="s">
        <v>2</v>
      </c>
      <c r="C5" s="203" t="str" cm="1">
        <f t="array" ref="C5">INDEX('1. Index'!$B$8:$E$212,C1,1)</f>
        <v>15.01.31.1.01.100</v>
      </c>
      <c r="D5" s="204"/>
      <c r="E5" s="195" t="s">
        <v>3</v>
      </c>
    </row>
    <row r="6" spans="2:5" ht="15" customHeight="1" thickBot="1">
      <c r="B6" s="25" t="s">
        <v>4</v>
      </c>
      <c r="C6" s="205" t="str" cm="1">
        <f t="array" ref="C6">INDEX('1. Index'!$B$8:$E$212,C1,2)</f>
        <v>Digital piano - Casio (Japan) - CDP-S350</v>
      </c>
      <c r="D6" s="206"/>
      <c r="E6" s="196"/>
    </row>
    <row r="7" spans="2:5" ht="16.5" customHeight="1" thickBot="1">
      <c r="B7" s="26"/>
      <c r="C7" s="197" t="s">
        <v>24</v>
      </c>
      <c r="D7" s="198"/>
      <c r="E7" s="13" t="s">
        <v>5</v>
      </c>
    </row>
    <row r="8" spans="2:5">
      <c r="B8" s="27" t="s">
        <v>6</v>
      </c>
      <c r="C8" s="199" t="str" cm="1">
        <f t="array" ref="C8">INDEX('1. Index'!$B$8:$E$212,C1,3)</f>
        <v>Casio (Japan)</v>
      </c>
      <c r="D8" s="200"/>
      <c r="E8" s="28"/>
    </row>
    <row r="9" spans="2:5" ht="15" thickBot="1">
      <c r="B9" s="29" t="s">
        <v>7</v>
      </c>
      <c r="C9" s="201" t="str" cm="1">
        <f t="array" ref="C9">INDEX('1. Index'!$B$8:$E$212,C1,4)</f>
        <v>CDP-S350</v>
      </c>
      <c r="D9" s="202"/>
      <c r="E9" s="30"/>
    </row>
    <row r="10" spans="2:5" ht="18" customHeight="1" thickBot="1">
      <c r="B10" s="31"/>
      <c r="C10" s="32" t="s">
        <v>8</v>
      </c>
      <c r="D10" s="32" t="s">
        <v>9</v>
      </c>
      <c r="E10" s="13" t="s">
        <v>5</v>
      </c>
    </row>
    <row r="11" spans="2:5" ht="15" customHeight="1">
      <c r="B11" s="33" t="s">
        <v>581</v>
      </c>
      <c r="C11" s="66" t="s">
        <v>216</v>
      </c>
      <c r="D11" s="67" t="s">
        <v>1882</v>
      </c>
      <c r="E11" s="35"/>
    </row>
    <row r="12" spans="2:5" ht="15" customHeight="1">
      <c r="B12" s="36" t="s">
        <v>470</v>
      </c>
      <c r="C12" s="37" t="s">
        <v>983</v>
      </c>
      <c r="D12" s="38" t="s">
        <v>3425</v>
      </c>
      <c r="E12" s="39"/>
    </row>
    <row r="13" spans="2:5" ht="15" customHeight="1">
      <c r="B13" s="36" t="s">
        <v>448</v>
      </c>
      <c r="C13" s="37" t="s">
        <v>984</v>
      </c>
      <c r="D13" s="38" t="s">
        <v>3426</v>
      </c>
      <c r="E13" s="39"/>
    </row>
    <row r="14" spans="2:5" ht="15" customHeight="1">
      <c r="B14" s="36" t="s">
        <v>583</v>
      </c>
      <c r="C14" s="37" t="s">
        <v>980</v>
      </c>
      <c r="D14" s="38" t="s">
        <v>3414</v>
      </c>
      <c r="E14" s="39"/>
    </row>
    <row r="15" spans="2:5" ht="15" customHeight="1">
      <c r="B15" s="36" t="s">
        <v>592</v>
      </c>
      <c r="C15" s="37" t="s">
        <v>976</v>
      </c>
      <c r="D15" s="38" t="s">
        <v>3415</v>
      </c>
      <c r="E15" s="39"/>
    </row>
    <row r="16" spans="2:5" ht="15" customHeight="1">
      <c r="B16" s="36" t="s">
        <v>601</v>
      </c>
      <c r="C16" s="37" t="s">
        <v>966</v>
      </c>
      <c r="D16" s="38" t="s">
        <v>3390</v>
      </c>
      <c r="E16" s="39"/>
    </row>
    <row r="17" spans="2:5" ht="15" customHeight="1">
      <c r="B17" s="36" t="s">
        <v>602</v>
      </c>
      <c r="C17" s="37" t="s">
        <v>977</v>
      </c>
      <c r="D17" s="38" t="s">
        <v>3416</v>
      </c>
      <c r="E17" s="39"/>
    </row>
    <row r="18" spans="2:5" ht="15" customHeight="1">
      <c r="B18" s="36" t="s">
        <v>606</v>
      </c>
      <c r="C18" s="37" t="s">
        <v>981</v>
      </c>
      <c r="D18" s="38" t="s">
        <v>3427</v>
      </c>
      <c r="E18" s="39"/>
    </row>
    <row r="19" spans="2:5" ht="15" customHeight="1">
      <c r="B19" s="36" t="s">
        <v>607</v>
      </c>
      <c r="C19" s="37" t="s">
        <v>216</v>
      </c>
      <c r="D19" s="38" t="s">
        <v>1882</v>
      </c>
      <c r="E19" s="39"/>
    </row>
    <row r="20" spans="2:5" ht="15" customHeight="1">
      <c r="B20" s="36" t="s">
        <v>441</v>
      </c>
      <c r="C20" s="37" t="s">
        <v>987</v>
      </c>
      <c r="D20" s="38" t="s">
        <v>3418</v>
      </c>
      <c r="E20" s="39"/>
    </row>
    <row r="21" spans="2:5" ht="15" customHeight="1">
      <c r="B21" s="36" t="s">
        <v>594</v>
      </c>
      <c r="C21" s="37" t="s">
        <v>982</v>
      </c>
      <c r="D21" s="38" t="s">
        <v>3419</v>
      </c>
      <c r="E21" s="39"/>
    </row>
    <row r="22" spans="2:5" ht="15" customHeight="1">
      <c r="B22" s="36"/>
      <c r="C22" s="37"/>
      <c r="D22" s="38"/>
      <c r="E22" s="39"/>
    </row>
    <row r="23" spans="2:5" ht="15" customHeight="1">
      <c r="B23" s="36"/>
      <c r="C23" s="37"/>
      <c r="D23" s="38"/>
      <c r="E23" s="39"/>
    </row>
    <row r="24" spans="2:5" ht="15" customHeight="1">
      <c r="B24" s="36"/>
      <c r="C24" s="37"/>
      <c r="D24" s="38"/>
      <c r="E24" s="39"/>
    </row>
    <row r="25" spans="2:5" ht="15" customHeight="1">
      <c r="B25" s="36"/>
      <c r="C25" s="37"/>
      <c r="D25" s="38"/>
      <c r="E25" s="39"/>
    </row>
    <row r="26" spans="2:5" ht="15" customHeight="1">
      <c r="B26" s="36"/>
      <c r="C26" s="37"/>
      <c r="D26" s="38"/>
      <c r="E26" s="39"/>
    </row>
    <row r="27" spans="2:5" ht="15" customHeight="1">
      <c r="B27" s="36"/>
      <c r="C27" s="37"/>
      <c r="D27" s="38"/>
      <c r="E27" s="39"/>
    </row>
    <row r="28" spans="2:5" ht="15" customHeight="1">
      <c r="B28" s="36"/>
      <c r="C28" s="37"/>
      <c r="D28" s="38"/>
      <c r="E28" s="39"/>
    </row>
    <row r="29" spans="2:5" ht="15" customHeight="1">
      <c r="B29" s="36"/>
      <c r="C29" s="37"/>
      <c r="D29" s="38"/>
      <c r="E29" s="39"/>
    </row>
    <row r="30" spans="2:5" ht="15" customHeight="1">
      <c r="B30" s="36"/>
      <c r="C30" s="37"/>
      <c r="D30" s="38"/>
      <c r="E30" s="39"/>
    </row>
    <row r="31" spans="2:5" ht="15" customHeight="1">
      <c r="B31" s="36"/>
      <c r="C31" s="37"/>
      <c r="D31" s="38"/>
      <c r="E31" s="39"/>
    </row>
    <row r="32" spans="2:5" ht="15" customHeight="1">
      <c r="B32" s="36"/>
      <c r="C32" s="37"/>
      <c r="D32" s="38"/>
      <c r="E32" s="39"/>
    </row>
    <row r="33" spans="2:5" ht="15" customHeight="1">
      <c r="B33" s="36"/>
      <c r="C33" s="37"/>
      <c r="D33" s="38"/>
      <c r="E33" s="39"/>
    </row>
    <row r="34" spans="2:5" ht="15" customHeight="1">
      <c r="B34" s="36"/>
      <c r="C34" s="37"/>
      <c r="D34" s="38"/>
      <c r="E34" s="39"/>
    </row>
    <row r="35" spans="2:5" ht="15" customHeight="1">
      <c r="B35" s="36" t="s">
        <v>10</v>
      </c>
      <c r="C35" s="37" t="s">
        <v>60</v>
      </c>
      <c r="D35" s="38" t="s">
        <v>60</v>
      </c>
      <c r="E35" s="39"/>
    </row>
    <row r="36" spans="2:5" ht="15" customHeight="1" thickBot="1">
      <c r="B36" s="36" t="s">
        <v>11</v>
      </c>
      <c r="C36" s="37" t="s">
        <v>61</v>
      </c>
      <c r="D36" s="41" t="s">
        <v>61</v>
      </c>
      <c r="E36" s="80"/>
    </row>
    <row r="37" spans="2:5" ht="16.5" customHeight="1" thickBot="1">
      <c r="B37" s="197" t="s">
        <v>12</v>
      </c>
      <c r="C37" s="207"/>
      <c r="D37" s="198"/>
      <c r="E37" s="13" t="s">
        <v>5</v>
      </c>
    </row>
    <row r="38" spans="2:5" ht="15" customHeight="1">
      <c r="B38" s="208" t="s">
        <v>13</v>
      </c>
      <c r="C38" s="209"/>
      <c r="D38" s="210"/>
      <c r="E38" s="35"/>
    </row>
    <row r="39" spans="2:5" ht="15" customHeight="1">
      <c r="B39" s="180" t="s">
        <v>141</v>
      </c>
      <c r="C39" s="181"/>
      <c r="D39" s="182"/>
      <c r="E39" s="39"/>
    </row>
    <row r="40" spans="2:5" ht="15" customHeight="1">
      <c r="B40" s="180" t="s">
        <v>14</v>
      </c>
      <c r="C40" s="181"/>
      <c r="D40" s="182"/>
      <c r="E40" s="42"/>
    </row>
    <row r="41" spans="2:5" ht="15" customHeight="1">
      <c r="B41" s="180" t="s">
        <v>15</v>
      </c>
      <c r="C41" s="181"/>
      <c r="D41" s="182"/>
      <c r="E41" s="42"/>
    </row>
    <row r="42" spans="2:5" ht="15" customHeight="1">
      <c r="B42" s="188" t="s">
        <v>221</v>
      </c>
      <c r="C42" s="189"/>
      <c r="D42" s="190"/>
      <c r="E42" s="42"/>
    </row>
    <row r="43" spans="2:5" ht="15" customHeight="1">
      <c r="B43" s="219" t="s">
        <v>208</v>
      </c>
      <c r="C43" s="220"/>
      <c r="D43" s="221"/>
      <c r="E43" s="43"/>
    </row>
    <row r="44" spans="2:5" ht="15" customHeight="1" thickBot="1">
      <c r="B44" s="213" t="s">
        <v>206</v>
      </c>
      <c r="C44" s="214"/>
      <c r="D44" s="215"/>
      <c r="E44" s="44"/>
    </row>
    <row r="45" spans="2:5" ht="15" customHeight="1" thickBot="1">
      <c r="B45" s="216" t="s">
        <v>207</v>
      </c>
      <c r="C45" s="217"/>
      <c r="D45" s="218"/>
      <c r="E45" s="45">
        <f>(E38+E40+E41+E42+E44)-(E43*E38)</f>
        <v>0</v>
      </c>
    </row>
    <row r="46" spans="2:5" ht="21" customHeight="1" thickBot="1">
      <c r="B46" s="222" t="s">
        <v>209</v>
      </c>
      <c r="C46" s="223"/>
      <c r="D46" s="223"/>
      <c r="E46" s="18" t="s">
        <v>17</v>
      </c>
    </row>
    <row r="47" spans="2:5" s="48" customFormat="1" ht="15" thickBot="1">
      <c r="B47" s="186"/>
      <c r="C47" s="187"/>
      <c r="D47" s="187"/>
      <c r="E47" s="47"/>
    </row>
    <row r="48" spans="2:5" ht="21.6" thickBot="1">
      <c r="B48" s="176" t="s">
        <v>1305</v>
      </c>
      <c r="C48" s="177"/>
      <c r="D48" s="177"/>
      <c r="E48" s="13" t="s">
        <v>1305</v>
      </c>
    </row>
    <row r="49" spans="2:5" ht="15" customHeight="1" thickBot="1">
      <c r="B49" s="178" t="s">
        <v>18</v>
      </c>
      <c r="C49" s="179"/>
      <c r="D49" s="179"/>
      <c r="E49" s="46"/>
    </row>
    <row r="50" spans="2:5">
      <c r="B50" s="212"/>
      <c r="C50" s="212"/>
      <c r="D50" s="212"/>
    </row>
    <row r="51" spans="2:5">
      <c r="B51" s="212"/>
      <c r="C51" s="212"/>
      <c r="D51" s="212"/>
    </row>
  </sheetData>
  <sheetProtection algorithmName="SHA-512" hashValue="HJfCZiWTv4wf6YZeccIs9S2DAGRVS/4ZLfMSpiJsfptLV3n8jQoGchD/xVvY/a+HZDvagm3kXfa/beHGrnrUNw==" saltValue="BdNngMFxYy5AB0F0sYxRGw==" spinCount="100000" sheet="1" objects="1" scenarios="1"/>
  <mergeCells count="23">
    <mergeCell ref="B41:D41"/>
    <mergeCell ref="C9:D9"/>
    <mergeCell ref="B37:D37"/>
    <mergeCell ref="B38:D38"/>
    <mergeCell ref="B39:D39"/>
    <mergeCell ref="B40:D40"/>
    <mergeCell ref="C2:D2"/>
    <mergeCell ref="C3:D3"/>
    <mergeCell ref="E5:E6"/>
    <mergeCell ref="C7:D7"/>
    <mergeCell ref="C8:D8"/>
    <mergeCell ref="C5:D5"/>
    <mergeCell ref="C6:D6"/>
    <mergeCell ref="B43:D43"/>
    <mergeCell ref="B46:D46"/>
    <mergeCell ref="B48:D48"/>
    <mergeCell ref="B49:D49"/>
    <mergeCell ref="B42:D42"/>
    <mergeCell ref="B50:D50"/>
    <mergeCell ref="B51:D51"/>
    <mergeCell ref="B44:D44"/>
    <mergeCell ref="B45:D45"/>
    <mergeCell ref="B47:D47"/>
  </mergeCells>
  <hyperlinks>
    <hyperlink ref="B1" location="'1. Index'!A1" display="Go To Index" xr:uid="{D2B346F8-EBDB-45B7-80E5-4973382439DF}"/>
    <hyperlink ref="E1" location="'4. Database'!A1" display="Go To Database" xr:uid="{C3A503CC-453E-4535-8812-0888C6BEC310}"/>
  </hyperlinks>
  <pageMargins left="0.7" right="0.7" top="0.75" bottom="0.75" header="0.3" footer="0.3"/>
  <pageSetup scale="80" orientation="landscape" r:id="rId1"/>
  <headerFooter>
    <oddFooter>&amp;R_x000D_&amp;1#&amp;"Calibri"&amp;10&amp;K000000 Confidential</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7A62B8-BB0E-400D-9502-7CD2021585A6}">
  <sheetPr codeName="Sheet30">
    <pageSetUpPr fitToPage="1"/>
  </sheetPr>
  <dimension ref="B1:E51"/>
  <sheetViews>
    <sheetView zoomScale="70" zoomScaleNormal="70" workbookViewId="0">
      <selection activeCell="B1" sqref="B1"/>
    </sheetView>
  </sheetViews>
  <sheetFormatPr defaultColWidth="9.21875" defaultRowHeight="14.4"/>
  <cols>
    <col min="1" max="1" width="2.77734375" style="20" customWidth="1"/>
    <col min="2" max="4" width="40.5546875" style="20" customWidth="1"/>
    <col min="5" max="5" width="54.21875" style="20" customWidth="1"/>
    <col min="6" max="16384" width="9.21875" style="20"/>
  </cols>
  <sheetData>
    <row r="1" spans="2:5" ht="15" thickBot="1">
      <c r="B1" s="19" t="s">
        <v>152</v>
      </c>
      <c r="C1" s="20">
        <v>16</v>
      </c>
      <c r="E1" s="11" t="s">
        <v>1275</v>
      </c>
    </row>
    <row r="2" spans="2:5">
      <c r="B2" s="21" t="s">
        <v>0</v>
      </c>
      <c r="C2" s="194" t="str">
        <f>VLOOKUP(C3,'1. Index'!$B$7:$C$212,2,0)</f>
        <v>Electrical and optical equipment</v>
      </c>
      <c r="D2" s="194"/>
    </row>
    <row r="3" spans="2:5" ht="15" thickBot="1">
      <c r="B3" s="22" t="s">
        <v>1</v>
      </c>
      <c r="C3" s="193" t="str">
        <f>LEFT(C5,10)</f>
        <v>15.01.11.2</v>
      </c>
      <c r="D3" s="194"/>
    </row>
    <row r="4" spans="2:5" ht="15" thickBot="1">
      <c r="B4" s="23"/>
    </row>
    <row r="5" spans="2:5" ht="15" customHeight="1">
      <c r="B5" s="24" t="s">
        <v>2</v>
      </c>
      <c r="C5" s="203" t="str" cm="1">
        <f t="array" ref="C5">INDEX('1. Index'!$B$8:$E$212,C1,1)</f>
        <v>15.01.11.2</v>
      </c>
      <c r="D5" s="204"/>
      <c r="E5" s="195" t="s">
        <v>3</v>
      </c>
    </row>
    <row r="6" spans="2:5" ht="15" customHeight="1" thickBot="1">
      <c r="B6" s="25" t="s">
        <v>4</v>
      </c>
      <c r="C6" s="205" t="str" cm="1">
        <f t="array" ref="C6">INDEX('1. Index'!$B$8:$E$212,C1,2)</f>
        <v>Electrical and optical equipment</v>
      </c>
      <c r="D6" s="206"/>
      <c r="E6" s="196"/>
    </row>
    <row r="7" spans="2:5" ht="16.5" customHeight="1" thickBot="1">
      <c r="B7" s="26"/>
      <c r="C7" s="197" t="s">
        <v>24</v>
      </c>
      <c r="D7" s="198"/>
      <c r="E7" s="13" t="s">
        <v>5</v>
      </c>
    </row>
    <row r="8" spans="2:5">
      <c r="B8" s="27" t="s">
        <v>6</v>
      </c>
      <c r="C8" s="199" t="str" cm="1">
        <f t="array" ref="C8">INDEX('1. Index'!$B$8:$E$212,C1,3)</f>
        <v>Make:</v>
      </c>
      <c r="D8" s="200"/>
      <c r="E8" s="28"/>
    </row>
    <row r="9" spans="2:5" ht="15" thickBot="1">
      <c r="B9" s="29" t="s">
        <v>7</v>
      </c>
      <c r="C9" s="201" t="str" cm="1">
        <f t="array" ref="C9">INDEX('1. Index'!$B$8:$E$212,C1,4)</f>
        <v>Model:</v>
      </c>
      <c r="D9" s="202"/>
      <c r="E9" s="30"/>
    </row>
    <row r="10" spans="2:5" ht="18" customHeight="1" thickBot="1">
      <c r="B10" s="31"/>
      <c r="C10" s="32" t="s">
        <v>8</v>
      </c>
      <c r="D10" s="32" t="s">
        <v>9</v>
      </c>
      <c r="E10" s="13" t="s">
        <v>5</v>
      </c>
    </row>
    <row r="11" spans="2:5" ht="15" customHeight="1">
      <c r="B11" s="33" t="s">
        <v>1988</v>
      </c>
      <c r="C11" s="66" t="s">
        <v>2029</v>
      </c>
      <c r="D11" s="67" t="s">
        <v>2030</v>
      </c>
      <c r="E11" s="35"/>
    </row>
    <row r="12" spans="2:5" ht="15" customHeight="1">
      <c r="B12" s="36" t="s">
        <v>1316</v>
      </c>
      <c r="C12" s="55" t="s">
        <v>2031</v>
      </c>
      <c r="D12" s="56" t="s">
        <v>2032</v>
      </c>
      <c r="E12" s="39"/>
    </row>
    <row r="13" spans="2:5" ht="15" customHeight="1">
      <c r="B13" s="36" t="s">
        <v>2033</v>
      </c>
      <c r="C13" s="55" t="s">
        <v>2034</v>
      </c>
      <c r="D13" s="38" t="s">
        <v>2035</v>
      </c>
      <c r="E13" s="39"/>
    </row>
    <row r="14" spans="2:5" ht="15" customHeight="1">
      <c r="B14" s="36" t="s">
        <v>2036</v>
      </c>
      <c r="C14" s="55" t="s">
        <v>2045</v>
      </c>
      <c r="D14" s="56" t="s">
        <v>2046</v>
      </c>
      <c r="E14" s="39"/>
    </row>
    <row r="15" spans="2:5" ht="15" customHeight="1">
      <c r="B15" s="36" t="s">
        <v>2037</v>
      </c>
      <c r="C15" s="55" t="s">
        <v>2038</v>
      </c>
      <c r="D15" s="56" t="s">
        <v>2039</v>
      </c>
      <c r="E15" s="39"/>
    </row>
    <row r="16" spans="2:5" ht="33" customHeight="1">
      <c r="B16" s="36" t="s">
        <v>2040</v>
      </c>
      <c r="C16" s="55" t="s">
        <v>2041</v>
      </c>
      <c r="D16" s="56" t="s">
        <v>2042</v>
      </c>
      <c r="E16" s="39"/>
    </row>
    <row r="17" spans="2:5" ht="15" customHeight="1">
      <c r="B17" s="36" t="s">
        <v>644</v>
      </c>
      <c r="C17" s="37" t="s">
        <v>2043</v>
      </c>
      <c r="D17" s="56" t="s">
        <v>2044</v>
      </c>
      <c r="E17" s="39"/>
    </row>
    <row r="18" spans="2:5" ht="15" customHeight="1">
      <c r="B18" s="36"/>
      <c r="C18" s="37"/>
      <c r="D18" s="56"/>
      <c r="E18" s="39"/>
    </row>
    <row r="19" spans="2:5" ht="15" customHeight="1">
      <c r="B19" s="36"/>
      <c r="C19" s="37"/>
      <c r="D19" s="56"/>
      <c r="E19" s="39"/>
    </row>
    <row r="20" spans="2:5" ht="15" customHeight="1">
      <c r="B20" s="36"/>
      <c r="C20" s="37"/>
      <c r="D20" s="38"/>
      <c r="E20" s="39"/>
    </row>
    <row r="21" spans="2:5" ht="15" customHeight="1">
      <c r="B21" s="36"/>
      <c r="C21" s="37"/>
      <c r="D21" s="38"/>
      <c r="E21" s="39"/>
    </row>
    <row r="22" spans="2:5" ht="15" customHeight="1">
      <c r="B22" s="36"/>
      <c r="C22" s="37"/>
      <c r="D22" s="38"/>
      <c r="E22" s="39"/>
    </row>
    <row r="23" spans="2:5" ht="15" customHeight="1">
      <c r="B23" s="36"/>
      <c r="C23" s="37"/>
      <c r="D23" s="38"/>
      <c r="E23" s="39"/>
    </row>
    <row r="24" spans="2:5" ht="15" customHeight="1">
      <c r="B24" s="36"/>
      <c r="C24" s="37"/>
      <c r="D24" s="38"/>
      <c r="E24" s="39"/>
    </row>
    <row r="25" spans="2:5" ht="15" customHeight="1">
      <c r="B25" s="36"/>
      <c r="C25" s="37"/>
      <c r="D25" s="38"/>
      <c r="E25" s="39"/>
    </row>
    <row r="26" spans="2:5" ht="15" customHeight="1">
      <c r="B26" s="36"/>
      <c r="C26" s="37"/>
      <c r="D26" s="38"/>
      <c r="E26" s="39"/>
    </row>
    <row r="27" spans="2:5" ht="15" customHeight="1">
      <c r="B27" s="36"/>
      <c r="C27" s="37"/>
      <c r="D27" s="38"/>
      <c r="E27" s="39"/>
    </row>
    <row r="28" spans="2:5" ht="15" customHeight="1">
      <c r="B28" s="36"/>
      <c r="C28" s="37"/>
      <c r="D28" s="38"/>
      <c r="E28" s="39"/>
    </row>
    <row r="29" spans="2:5" ht="15" customHeight="1">
      <c r="B29" s="36"/>
      <c r="C29" s="37"/>
      <c r="D29" s="38"/>
      <c r="E29" s="39"/>
    </row>
    <row r="30" spans="2:5" ht="15" customHeight="1">
      <c r="B30" s="36"/>
      <c r="C30" s="37"/>
      <c r="D30" s="38"/>
      <c r="E30" s="39"/>
    </row>
    <row r="31" spans="2:5" ht="15" customHeight="1">
      <c r="B31" s="36"/>
      <c r="C31" s="37"/>
      <c r="D31" s="38"/>
      <c r="E31" s="39"/>
    </row>
    <row r="32" spans="2:5" ht="15" customHeight="1">
      <c r="B32" s="36"/>
      <c r="C32" s="37"/>
      <c r="D32" s="38"/>
      <c r="E32" s="39"/>
    </row>
    <row r="33" spans="2:5" ht="15" customHeight="1">
      <c r="B33" s="36"/>
      <c r="C33" s="37"/>
      <c r="D33" s="38"/>
      <c r="E33" s="39"/>
    </row>
    <row r="34" spans="2:5" ht="15" customHeight="1">
      <c r="B34" s="36"/>
      <c r="C34" s="37"/>
      <c r="D34" s="38"/>
      <c r="E34" s="39"/>
    </row>
    <row r="35" spans="2:5" ht="15" customHeight="1">
      <c r="B35" s="36" t="s">
        <v>10</v>
      </c>
      <c r="C35" s="37" t="s">
        <v>60</v>
      </c>
      <c r="D35" s="38" t="s">
        <v>60</v>
      </c>
      <c r="E35" s="39"/>
    </row>
    <row r="36" spans="2:5" ht="15" customHeight="1" thickBot="1">
      <c r="B36" s="36" t="s">
        <v>11</v>
      </c>
      <c r="C36" s="37" t="s">
        <v>61</v>
      </c>
      <c r="D36" s="41" t="s">
        <v>61</v>
      </c>
      <c r="E36" s="80"/>
    </row>
    <row r="37" spans="2:5" ht="16.5" customHeight="1" thickBot="1">
      <c r="B37" s="197" t="s">
        <v>12</v>
      </c>
      <c r="C37" s="207"/>
      <c r="D37" s="198"/>
      <c r="E37" s="13" t="s">
        <v>5</v>
      </c>
    </row>
    <row r="38" spans="2:5" ht="15" customHeight="1">
      <c r="B38" s="208" t="s">
        <v>13</v>
      </c>
      <c r="C38" s="209"/>
      <c r="D38" s="210"/>
      <c r="E38" s="35"/>
    </row>
    <row r="39" spans="2:5" ht="15" customHeight="1">
      <c r="B39" s="180" t="s">
        <v>141</v>
      </c>
      <c r="C39" s="181"/>
      <c r="D39" s="182"/>
      <c r="E39" s="39"/>
    </row>
    <row r="40" spans="2:5" ht="15" customHeight="1">
      <c r="B40" s="180" t="s">
        <v>14</v>
      </c>
      <c r="C40" s="181"/>
      <c r="D40" s="182"/>
      <c r="E40" s="42"/>
    </row>
    <row r="41" spans="2:5" ht="15" customHeight="1">
      <c r="B41" s="180" t="s">
        <v>15</v>
      </c>
      <c r="C41" s="181"/>
      <c r="D41" s="182"/>
      <c r="E41" s="42"/>
    </row>
    <row r="42" spans="2:5" ht="15" customHeight="1">
      <c r="B42" s="188" t="s">
        <v>221</v>
      </c>
      <c r="C42" s="189"/>
      <c r="D42" s="190"/>
      <c r="E42" s="42"/>
    </row>
    <row r="43" spans="2:5" ht="15" customHeight="1">
      <c r="B43" s="219" t="s">
        <v>208</v>
      </c>
      <c r="C43" s="220"/>
      <c r="D43" s="221"/>
      <c r="E43" s="43"/>
    </row>
    <row r="44" spans="2:5" ht="15" customHeight="1" thickBot="1">
      <c r="B44" s="213" t="s">
        <v>206</v>
      </c>
      <c r="C44" s="214"/>
      <c r="D44" s="215"/>
      <c r="E44" s="44"/>
    </row>
    <row r="45" spans="2:5" ht="15" customHeight="1" thickBot="1">
      <c r="B45" s="216" t="s">
        <v>207</v>
      </c>
      <c r="C45" s="217"/>
      <c r="D45" s="218"/>
      <c r="E45" s="45">
        <f>(E38+E40+E41+E42+E44)-(E43*E38)</f>
        <v>0</v>
      </c>
    </row>
    <row r="46" spans="2:5" ht="21" customHeight="1" thickBot="1">
      <c r="B46" s="222" t="s">
        <v>209</v>
      </c>
      <c r="C46" s="223"/>
      <c r="D46" s="223"/>
      <c r="E46" s="18" t="s">
        <v>17</v>
      </c>
    </row>
    <row r="47" spans="2:5" s="48" customFormat="1" ht="15" thickBot="1">
      <c r="B47" s="186" t="s">
        <v>222</v>
      </c>
      <c r="C47" s="187"/>
      <c r="D47" s="187"/>
      <c r="E47" s="47"/>
    </row>
    <row r="48" spans="2:5" ht="21.6" thickBot="1">
      <c r="B48" s="176" t="s">
        <v>1305</v>
      </c>
      <c r="C48" s="177"/>
      <c r="D48" s="177"/>
      <c r="E48" s="13" t="s">
        <v>1305</v>
      </c>
    </row>
    <row r="49" spans="2:5" ht="15" customHeight="1" thickBot="1">
      <c r="B49" s="178" t="s">
        <v>18</v>
      </c>
      <c r="C49" s="179"/>
      <c r="D49" s="179"/>
      <c r="E49" s="46"/>
    </row>
    <row r="50" spans="2:5">
      <c r="B50" s="212"/>
      <c r="C50" s="212"/>
      <c r="D50" s="212"/>
    </row>
    <row r="51" spans="2:5">
      <c r="B51" s="212"/>
      <c r="C51" s="212"/>
      <c r="D51" s="212"/>
    </row>
  </sheetData>
  <sheetProtection algorithmName="SHA-512" hashValue="6H0P+xUFbxgmM7zWRFk7xRY7l1KxWajVg3WdT1edtcGdeJTCDLfc4sAWmt9mXmOyKbCTNTeX/3B0eqt1Fz1xlg==" saltValue="fHT4m3uR0oUrN7w4jnT2SQ==" spinCount="100000" sheet="1" objects="1" scenarios="1"/>
  <mergeCells count="23">
    <mergeCell ref="C5:D5"/>
    <mergeCell ref="C6:D6"/>
    <mergeCell ref="C2:D2"/>
    <mergeCell ref="C3:D3"/>
    <mergeCell ref="E5:E6"/>
    <mergeCell ref="C7:D7"/>
    <mergeCell ref="C8:D8"/>
    <mergeCell ref="B37:D37"/>
    <mergeCell ref="B38:D38"/>
    <mergeCell ref="B39:D39"/>
    <mergeCell ref="C9:D9"/>
    <mergeCell ref="B40:D40"/>
    <mergeCell ref="B41:D41"/>
    <mergeCell ref="B42:D42"/>
    <mergeCell ref="B43:D43"/>
    <mergeCell ref="B44:D44"/>
    <mergeCell ref="B49:D49"/>
    <mergeCell ref="B50:D50"/>
    <mergeCell ref="B51:D51"/>
    <mergeCell ref="B45:D45"/>
    <mergeCell ref="B46:D46"/>
    <mergeCell ref="B47:D47"/>
    <mergeCell ref="B48:D48"/>
  </mergeCells>
  <hyperlinks>
    <hyperlink ref="B1" location="'1. Index'!A1" display="Go To Index" xr:uid="{028E6713-958B-4E6E-B2DE-AF58E2CE707D}"/>
    <hyperlink ref="E1" location="'4. Database'!A1" display="Go To Database" xr:uid="{72A260C8-ED78-4526-BF7E-D094E2F4121D}"/>
  </hyperlinks>
  <pageMargins left="0.7" right="0.7" top="0.75" bottom="0.75" header="0.3" footer="0.3"/>
  <pageSetup scale="63" orientation="landscape" r:id="rId1"/>
  <headerFooter>
    <oddFooter>&amp;R_x000D_&amp;1#&amp;"Calibri"&amp;10&amp;K000000 Confidential</oddFooter>
  </headerFooter>
</worksheet>
</file>

<file path=xl/worksheets/sheet1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300-000000000000}">
  <sheetPr codeName="Sheet143">
    <pageSetUpPr fitToPage="1"/>
  </sheetPr>
  <dimension ref="B1:E51"/>
  <sheetViews>
    <sheetView zoomScale="70" zoomScaleNormal="70" workbookViewId="0">
      <selection activeCell="A48" sqref="A48:XFD49"/>
    </sheetView>
  </sheetViews>
  <sheetFormatPr defaultColWidth="9.21875" defaultRowHeight="14.4"/>
  <cols>
    <col min="1" max="1" width="2.77734375" style="20" customWidth="1"/>
    <col min="2" max="4" width="40.5546875" style="20" customWidth="1"/>
    <col min="5" max="5" width="54.21875" style="20" customWidth="1"/>
    <col min="6" max="16384" width="9.21875" style="20"/>
  </cols>
  <sheetData>
    <row r="1" spans="2:5" ht="15" thickBot="1">
      <c r="B1" s="19" t="s">
        <v>152</v>
      </c>
      <c r="C1" s="20">
        <v>196</v>
      </c>
      <c r="E1" s="11" t="s">
        <v>1275</v>
      </c>
    </row>
    <row r="2" spans="2:5">
      <c r="B2" s="21" t="s">
        <v>0</v>
      </c>
      <c r="C2" s="194" t="str">
        <f>VLOOKUP(C3,'1. Index'!$B$7:$C$212,2,0)</f>
        <v>Other products</v>
      </c>
      <c r="D2" s="194"/>
    </row>
    <row r="3" spans="2:5" ht="15" thickBot="1">
      <c r="B3" s="22" t="s">
        <v>1</v>
      </c>
      <c r="C3" s="193" t="str">
        <f>LEFT(C5,10)</f>
        <v>15.01.31.1</v>
      </c>
      <c r="D3" s="194"/>
    </row>
    <row r="4" spans="2:5" ht="15" thickBot="1">
      <c r="B4" s="23"/>
    </row>
    <row r="5" spans="2:5" ht="15" customHeight="1">
      <c r="B5" s="24" t="s">
        <v>2</v>
      </c>
      <c r="C5" s="203" t="str" cm="1">
        <f t="array" ref="C5">INDEX('1. Index'!$B$8:$E$212,C1,1)</f>
        <v>15.01.31.1.01.110</v>
      </c>
      <c r="D5" s="204"/>
      <c r="E5" s="195" t="s">
        <v>3</v>
      </c>
    </row>
    <row r="6" spans="2:5" ht="15" customHeight="1" thickBot="1">
      <c r="B6" s="25" t="s">
        <v>4</v>
      </c>
      <c r="C6" s="205" t="str" cm="1">
        <f t="array" ref="C6">INDEX('1. Index'!$B$8:$E$212,C1,2)</f>
        <v>Computer operating system - Microsoft (USA) - Windows 10 Professional</v>
      </c>
      <c r="D6" s="206"/>
      <c r="E6" s="196"/>
    </row>
    <row r="7" spans="2:5" ht="16.5" customHeight="1" thickBot="1">
      <c r="B7" s="26"/>
      <c r="C7" s="197" t="s">
        <v>24</v>
      </c>
      <c r="D7" s="198"/>
      <c r="E7" s="13" t="s">
        <v>5</v>
      </c>
    </row>
    <row r="8" spans="2:5">
      <c r="B8" s="27" t="s">
        <v>6</v>
      </c>
      <c r="C8" s="199" t="str" cm="1">
        <f t="array" ref="C8">INDEX('1. Index'!$B$8:$E$212,C1,3)</f>
        <v>Microsoft (USA)</v>
      </c>
      <c r="D8" s="200"/>
      <c r="E8" s="28"/>
    </row>
    <row r="9" spans="2:5" ht="15" thickBot="1">
      <c r="B9" s="29" t="s">
        <v>7</v>
      </c>
      <c r="C9" s="201" t="str" cm="1">
        <f t="array" ref="C9">INDEX('1. Index'!$B$8:$E$212,C1,4)</f>
        <v>Windows 10 Professional</v>
      </c>
      <c r="D9" s="202"/>
      <c r="E9" s="30"/>
    </row>
    <row r="10" spans="2:5" ht="18" customHeight="1" thickBot="1">
      <c r="B10" s="31"/>
      <c r="C10" s="32" t="s">
        <v>8</v>
      </c>
      <c r="D10" s="32" t="s">
        <v>9</v>
      </c>
      <c r="E10" s="13" t="s">
        <v>5</v>
      </c>
    </row>
    <row r="11" spans="2:5" ht="15" customHeight="1">
      <c r="B11" s="33" t="s">
        <v>581</v>
      </c>
      <c r="C11" s="66" t="s">
        <v>216</v>
      </c>
      <c r="D11" s="67" t="s">
        <v>1882</v>
      </c>
      <c r="E11" s="35"/>
    </row>
    <row r="12" spans="2:5" ht="15" customHeight="1">
      <c r="B12" s="36" t="s">
        <v>605</v>
      </c>
      <c r="C12" s="37" t="s">
        <v>985</v>
      </c>
      <c r="D12" s="38" t="s">
        <v>3428</v>
      </c>
      <c r="E12" s="39"/>
    </row>
    <row r="13" spans="2:5" ht="15" customHeight="1">
      <c r="B13" s="36" t="s">
        <v>470</v>
      </c>
      <c r="C13" s="37" t="s">
        <v>983</v>
      </c>
      <c r="D13" s="38" t="s">
        <v>3425</v>
      </c>
      <c r="E13" s="39"/>
    </row>
    <row r="14" spans="2:5" ht="15" customHeight="1">
      <c r="B14" s="36" t="s">
        <v>448</v>
      </c>
      <c r="C14" s="37" t="s">
        <v>984</v>
      </c>
      <c r="D14" s="38" t="s">
        <v>3426</v>
      </c>
      <c r="E14" s="39"/>
    </row>
    <row r="15" spans="2:5" ht="15" customHeight="1">
      <c r="B15" s="36" t="s">
        <v>583</v>
      </c>
      <c r="C15" s="37" t="s">
        <v>3429</v>
      </c>
      <c r="D15" s="38" t="s">
        <v>3430</v>
      </c>
      <c r="E15" s="39"/>
    </row>
    <row r="16" spans="2:5" ht="15" customHeight="1">
      <c r="B16" s="36" t="s">
        <v>592</v>
      </c>
      <c r="C16" s="37" t="s">
        <v>976</v>
      </c>
      <c r="D16" s="38" t="s">
        <v>3415</v>
      </c>
      <c r="E16" s="39"/>
    </row>
    <row r="17" spans="2:5" ht="15" customHeight="1">
      <c r="B17" s="36" t="s">
        <v>601</v>
      </c>
      <c r="C17" s="37" t="s">
        <v>966</v>
      </c>
      <c r="D17" s="38" t="s">
        <v>3390</v>
      </c>
      <c r="E17" s="39"/>
    </row>
    <row r="18" spans="2:5" ht="15" customHeight="1">
      <c r="B18" s="36" t="s">
        <v>602</v>
      </c>
      <c r="C18" s="37" t="s">
        <v>977</v>
      </c>
      <c r="D18" s="38" t="s">
        <v>3416</v>
      </c>
      <c r="E18" s="39"/>
    </row>
    <row r="19" spans="2:5" ht="15" customHeight="1">
      <c r="B19" s="36" t="s">
        <v>603</v>
      </c>
      <c r="C19" s="37" t="s">
        <v>3431</v>
      </c>
      <c r="D19" s="38" t="s">
        <v>1756</v>
      </c>
      <c r="E19" s="39"/>
    </row>
    <row r="20" spans="2:5" ht="15" customHeight="1">
      <c r="B20" s="36" t="s">
        <v>606</v>
      </c>
      <c r="C20" s="37" t="s">
        <v>3432</v>
      </c>
      <c r="D20" s="38" t="s">
        <v>3433</v>
      </c>
      <c r="E20" s="39"/>
    </row>
    <row r="21" spans="2:5" ht="15" customHeight="1">
      <c r="B21" s="36" t="s">
        <v>607</v>
      </c>
      <c r="C21" s="37" t="s">
        <v>216</v>
      </c>
      <c r="D21" s="38" t="s">
        <v>1882</v>
      </c>
      <c r="E21" s="39"/>
    </row>
    <row r="22" spans="2:5" ht="15" customHeight="1">
      <c r="B22" s="36" t="s">
        <v>441</v>
      </c>
      <c r="C22" s="37" t="s">
        <v>987</v>
      </c>
      <c r="D22" s="38" t="s">
        <v>3418</v>
      </c>
      <c r="E22" s="39"/>
    </row>
    <row r="23" spans="2:5" ht="15" customHeight="1">
      <c r="B23" s="36" t="s">
        <v>594</v>
      </c>
      <c r="C23" s="37" t="s">
        <v>982</v>
      </c>
      <c r="D23" s="38" t="s">
        <v>3419</v>
      </c>
      <c r="E23" s="39"/>
    </row>
    <row r="24" spans="2:5" ht="15" customHeight="1">
      <c r="B24" s="36"/>
      <c r="C24" s="37"/>
      <c r="D24" s="38"/>
      <c r="E24" s="39"/>
    </row>
    <row r="25" spans="2:5" ht="15" customHeight="1">
      <c r="B25" s="36"/>
      <c r="C25" s="37"/>
      <c r="D25" s="38"/>
      <c r="E25" s="39"/>
    </row>
    <row r="26" spans="2:5" ht="15" customHeight="1">
      <c r="B26" s="36"/>
      <c r="C26" s="37"/>
      <c r="D26" s="38"/>
      <c r="E26" s="39"/>
    </row>
    <row r="27" spans="2:5" ht="15" customHeight="1">
      <c r="B27" s="36"/>
      <c r="C27" s="37"/>
      <c r="D27" s="38"/>
      <c r="E27" s="39"/>
    </row>
    <row r="28" spans="2:5" ht="15" customHeight="1">
      <c r="B28" s="36"/>
      <c r="C28" s="37"/>
      <c r="D28" s="38"/>
      <c r="E28" s="39"/>
    </row>
    <row r="29" spans="2:5" ht="15" customHeight="1">
      <c r="B29" s="36"/>
      <c r="C29" s="37"/>
      <c r="D29" s="38"/>
      <c r="E29" s="39"/>
    </row>
    <row r="30" spans="2:5" ht="15" customHeight="1">
      <c r="B30" s="36"/>
      <c r="C30" s="37"/>
      <c r="D30" s="38"/>
      <c r="E30" s="39"/>
    </row>
    <row r="31" spans="2:5" ht="15" customHeight="1">
      <c r="B31" s="36"/>
      <c r="C31" s="37"/>
      <c r="D31" s="38"/>
      <c r="E31" s="39"/>
    </row>
    <row r="32" spans="2:5" ht="15" customHeight="1">
      <c r="B32" s="36"/>
      <c r="C32" s="37"/>
      <c r="D32" s="38"/>
      <c r="E32" s="39"/>
    </row>
    <row r="33" spans="2:5" ht="15" customHeight="1">
      <c r="B33" s="36"/>
      <c r="C33" s="37"/>
      <c r="D33" s="38"/>
      <c r="E33" s="39"/>
    </row>
    <row r="34" spans="2:5" ht="15" customHeight="1">
      <c r="B34" s="36" t="s">
        <v>279</v>
      </c>
      <c r="C34" s="37" t="s">
        <v>3434</v>
      </c>
      <c r="D34" s="38" t="s">
        <v>986</v>
      </c>
      <c r="E34" s="39"/>
    </row>
    <row r="35" spans="2:5" ht="15" customHeight="1">
      <c r="B35" s="36" t="s">
        <v>10</v>
      </c>
      <c r="C35" s="37" t="s">
        <v>60</v>
      </c>
      <c r="D35" s="38" t="s">
        <v>60</v>
      </c>
      <c r="E35" s="39"/>
    </row>
    <row r="36" spans="2:5" ht="15" customHeight="1" thickBot="1">
      <c r="B36" s="36" t="s">
        <v>11</v>
      </c>
      <c r="C36" s="37" t="s">
        <v>61</v>
      </c>
      <c r="D36" s="41" t="s">
        <v>61</v>
      </c>
      <c r="E36" s="80"/>
    </row>
    <row r="37" spans="2:5" ht="16.5" customHeight="1" thickBot="1">
      <c r="B37" s="197" t="s">
        <v>12</v>
      </c>
      <c r="C37" s="207"/>
      <c r="D37" s="198"/>
      <c r="E37" s="13" t="s">
        <v>5</v>
      </c>
    </row>
    <row r="38" spans="2:5" ht="15" customHeight="1">
      <c r="B38" s="208" t="s">
        <v>13</v>
      </c>
      <c r="C38" s="209"/>
      <c r="D38" s="210"/>
      <c r="E38" s="35"/>
    </row>
    <row r="39" spans="2:5" ht="15" customHeight="1">
      <c r="B39" s="180" t="s">
        <v>141</v>
      </c>
      <c r="C39" s="181"/>
      <c r="D39" s="182"/>
      <c r="E39" s="39"/>
    </row>
    <row r="40" spans="2:5" ht="15" customHeight="1">
      <c r="B40" s="180" t="s">
        <v>14</v>
      </c>
      <c r="C40" s="181"/>
      <c r="D40" s="182"/>
      <c r="E40" s="42"/>
    </row>
    <row r="41" spans="2:5" ht="15" customHeight="1">
      <c r="B41" s="180" t="s">
        <v>15</v>
      </c>
      <c r="C41" s="181"/>
      <c r="D41" s="182"/>
      <c r="E41" s="42"/>
    </row>
    <row r="42" spans="2:5" ht="15" customHeight="1">
      <c r="B42" s="188" t="s">
        <v>221</v>
      </c>
      <c r="C42" s="189"/>
      <c r="D42" s="190"/>
      <c r="E42" s="42"/>
    </row>
    <row r="43" spans="2:5" ht="15" customHeight="1">
      <c r="B43" s="219" t="s">
        <v>208</v>
      </c>
      <c r="C43" s="220"/>
      <c r="D43" s="221"/>
      <c r="E43" s="43"/>
    </row>
    <row r="44" spans="2:5" ht="15" customHeight="1" thickBot="1">
      <c r="B44" s="213" t="s">
        <v>206</v>
      </c>
      <c r="C44" s="214"/>
      <c r="D44" s="215"/>
      <c r="E44" s="44"/>
    </row>
    <row r="45" spans="2:5" ht="15" customHeight="1" thickBot="1">
      <c r="B45" s="216" t="s">
        <v>207</v>
      </c>
      <c r="C45" s="217"/>
      <c r="D45" s="218"/>
      <c r="E45" s="45">
        <f>(E38+E40+E41+E42+E44)-(E43*E38)</f>
        <v>0</v>
      </c>
    </row>
    <row r="46" spans="2:5" ht="21" customHeight="1" thickBot="1">
      <c r="B46" s="222" t="s">
        <v>209</v>
      </c>
      <c r="C46" s="223"/>
      <c r="D46" s="223"/>
      <c r="E46" s="18" t="s">
        <v>17</v>
      </c>
    </row>
    <row r="47" spans="2:5" s="48" customFormat="1" ht="54.45" customHeight="1" thickBot="1">
      <c r="B47" s="186" t="s">
        <v>3424</v>
      </c>
      <c r="C47" s="187"/>
      <c r="D47" s="187"/>
      <c r="E47" s="47"/>
    </row>
    <row r="48" spans="2:5" ht="21.6" thickBot="1">
      <c r="B48" s="176" t="s">
        <v>1305</v>
      </c>
      <c r="C48" s="177"/>
      <c r="D48" s="177"/>
      <c r="E48" s="13" t="s">
        <v>1305</v>
      </c>
    </row>
    <row r="49" spans="2:5" ht="15" customHeight="1" thickBot="1">
      <c r="B49" s="178" t="s">
        <v>18</v>
      </c>
      <c r="C49" s="179"/>
      <c r="D49" s="179"/>
      <c r="E49" s="46"/>
    </row>
    <row r="50" spans="2:5">
      <c r="B50" s="212"/>
      <c r="C50" s="212"/>
      <c r="D50" s="212"/>
    </row>
    <row r="51" spans="2:5">
      <c r="B51" s="212"/>
      <c r="C51" s="212"/>
      <c r="D51" s="212"/>
    </row>
  </sheetData>
  <sheetProtection algorithmName="SHA-512" hashValue="wXP5g9lIaOtM1FOrKJGkkYnEotDPRW5xQmkVaUkBhEpEkek+huf01rv0s0X6LA7WjhQtjjcOTOVQB0B/nokagg==" saltValue="IIpV0whRuRQrHgEuMMIS9A==" spinCount="100000" sheet="1" objects="1" scenarios="1"/>
  <mergeCells count="23">
    <mergeCell ref="C9:D9"/>
    <mergeCell ref="C2:D2"/>
    <mergeCell ref="C3:D3"/>
    <mergeCell ref="E5:E6"/>
    <mergeCell ref="C7:D7"/>
    <mergeCell ref="C8:D8"/>
    <mergeCell ref="C5:D5"/>
    <mergeCell ref="C6:D6"/>
    <mergeCell ref="B43:D43"/>
    <mergeCell ref="B48:D48"/>
    <mergeCell ref="B49:D49"/>
    <mergeCell ref="B37:D37"/>
    <mergeCell ref="B38:D38"/>
    <mergeCell ref="B39:D39"/>
    <mergeCell ref="B40:D40"/>
    <mergeCell ref="B41:D41"/>
    <mergeCell ref="B42:D42"/>
    <mergeCell ref="B46:D46"/>
    <mergeCell ref="B50:D50"/>
    <mergeCell ref="B51:D51"/>
    <mergeCell ref="B44:D44"/>
    <mergeCell ref="B45:D45"/>
    <mergeCell ref="B47:D47"/>
  </mergeCells>
  <hyperlinks>
    <hyperlink ref="B1" location="'1. Index'!A1" display="Go To Index" xr:uid="{5CB57210-243C-45B9-A246-93C77834C02A}"/>
    <hyperlink ref="E1" location="'4. Database'!A1" display="Go To Database" xr:uid="{BE372719-4C0D-40EF-A9F9-0F56E456A9D2}"/>
  </hyperlinks>
  <pageMargins left="0.7" right="0.7" top="0.75" bottom="0.75" header="0.3" footer="0.3"/>
  <pageSetup scale="80" orientation="landscape" r:id="rId1"/>
  <headerFooter>
    <oddFooter>&amp;R_x000D_&amp;1#&amp;"Calibri"&amp;10&amp;K000000 Confidential</oddFooter>
  </headerFooter>
</worksheet>
</file>

<file path=xl/worksheets/sheet1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8B7549-9B69-45AB-B74A-76617CEACA47}">
  <sheetPr codeName="Sheet206">
    <pageSetUpPr fitToPage="1"/>
  </sheetPr>
  <dimension ref="B1:E51"/>
  <sheetViews>
    <sheetView topLeftCell="A26" zoomScale="70" zoomScaleNormal="70" workbookViewId="0">
      <selection activeCell="A48" sqref="A48:XFD49"/>
    </sheetView>
  </sheetViews>
  <sheetFormatPr defaultColWidth="9.21875" defaultRowHeight="14.4"/>
  <cols>
    <col min="1" max="1" width="2.77734375" style="20" customWidth="1"/>
    <col min="2" max="4" width="40.5546875" style="20" customWidth="1"/>
    <col min="5" max="5" width="54.21875" style="20" customWidth="1"/>
    <col min="6" max="16384" width="9.21875" style="20"/>
  </cols>
  <sheetData>
    <row r="1" spans="2:5" ht="15" thickBot="1">
      <c r="B1" s="19" t="s">
        <v>152</v>
      </c>
      <c r="C1" s="20">
        <v>197</v>
      </c>
      <c r="E1" s="11" t="s">
        <v>1275</v>
      </c>
    </row>
    <row r="2" spans="2:5">
      <c r="B2" s="21" t="s">
        <v>0</v>
      </c>
      <c r="C2" s="194" t="str">
        <f>VLOOKUP(C3,'1. Index'!$B$7:$C$212,2,0)</f>
        <v>Other products</v>
      </c>
      <c r="D2" s="194"/>
    </row>
    <row r="3" spans="2:5" ht="15" thickBot="1">
      <c r="B3" s="22" t="s">
        <v>1</v>
      </c>
      <c r="C3" s="193" t="str">
        <f>LEFT(C5,10)</f>
        <v>15.01.31.1</v>
      </c>
      <c r="D3" s="194"/>
    </row>
    <row r="4" spans="2:5" ht="15" thickBot="1">
      <c r="B4" s="23"/>
    </row>
    <row r="5" spans="2:5" ht="15" customHeight="1">
      <c r="B5" s="24" t="s">
        <v>2</v>
      </c>
      <c r="C5" s="203" t="str" cm="1">
        <f t="array" ref="C5">INDEX('1. Index'!$B$8:$E$212,C1,1)</f>
        <v>15.01.31.1.01.120</v>
      </c>
      <c r="D5" s="204"/>
      <c r="E5" s="195" t="s">
        <v>3</v>
      </c>
    </row>
    <row r="6" spans="2:5" ht="15" customHeight="1" thickBot="1">
      <c r="B6" s="25" t="s">
        <v>4</v>
      </c>
      <c r="C6" s="205" t="str" cm="1">
        <f t="array" ref="C6">INDEX('1. Index'!$B$8:$E$212,C1,2)</f>
        <v>Computer operating system - Microsoft (USA) - Windows 10 Pro Upgrade MOLP</v>
      </c>
      <c r="D6" s="206"/>
      <c r="E6" s="196"/>
    </row>
    <row r="7" spans="2:5" ht="16.5" customHeight="1" thickBot="1">
      <c r="B7" s="26"/>
      <c r="C7" s="197" t="s">
        <v>24</v>
      </c>
      <c r="D7" s="198"/>
      <c r="E7" s="13" t="s">
        <v>5</v>
      </c>
    </row>
    <row r="8" spans="2:5">
      <c r="B8" s="27" t="s">
        <v>6</v>
      </c>
      <c r="C8" s="199" t="str" cm="1">
        <f t="array" ref="C8">INDEX('1. Index'!$B$8:$E$212,C1,3)</f>
        <v>Microsoft (USA)</v>
      </c>
      <c r="D8" s="200"/>
      <c r="E8" s="28"/>
    </row>
    <row r="9" spans="2:5" ht="15" thickBot="1">
      <c r="B9" s="29" t="s">
        <v>7</v>
      </c>
      <c r="C9" s="201" t="str" cm="1">
        <f t="array" ref="C9">INDEX('1. Index'!$B$8:$E$212,C1,4)</f>
        <v>Windows 10 Pro Upgrade MOLP</v>
      </c>
      <c r="D9" s="202"/>
      <c r="E9" s="30"/>
    </row>
    <row r="10" spans="2:5" ht="18" customHeight="1" thickBot="1">
      <c r="B10" s="31"/>
      <c r="C10" s="32" t="s">
        <v>8</v>
      </c>
      <c r="D10" s="32" t="s">
        <v>9</v>
      </c>
      <c r="E10" s="13" t="s">
        <v>5</v>
      </c>
    </row>
    <row r="11" spans="2:5" ht="15" customHeight="1">
      <c r="B11" s="33" t="s">
        <v>581</v>
      </c>
      <c r="C11" s="66" t="s">
        <v>216</v>
      </c>
      <c r="D11" s="67" t="s">
        <v>1882</v>
      </c>
      <c r="E11" s="35"/>
    </row>
    <row r="12" spans="2:5" ht="15" customHeight="1">
      <c r="B12" s="36" t="s">
        <v>470</v>
      </c>
      <c r="C12" s="37" t="s">
        <v>2724</v>
      </c>
      <c r="D12" s="38" t="s">
        <v>3435</v>
      </c>
      <c r="E12" s="39"/>
    </row>
    <row r="13" spans="2:5" ht="15" customHeight="1">
      <c r="B13" s="36" t="s">
        <v>448</v>
      </c>
      <c r="C13" s="37" t="s">
        <v>3436</v>
      </c>
      <c r="D13" s="38" t="s">
        <v>3437</v>
      </c>
      <c r="E13" s="39"/>
    </row>
    <row r="14" spans="2:5" ht="15" customHeight="1">
      <c r="B14" s="36" t="s">
        <v>583</v>
      </c>
      <c r="C14" s="37" t="s">
        <v>3438</v>
      </c>
      <c r="D14" s="38" t="s">
        <v>3439</v>
      </c>
      <c r="E14" s="39"/>
    </row>
    <row r="15" spans="2:5" ht="15" customHeight="1">
      <c r="B15" s="36" t="s">
        <v>592</v>
      </c>
      <c r="C15" s="37" t="s">
        <v>943</v>
      </c>
      <c r="D15" s="38" t="s">
        <v>3349</v>
      </c>
      <c r="E15" s="39"/>
    </row>
    <row r="16" spans="2:5" ht="15" customHeight="1">
      <c r="B16" s="36" t="s">
        <v>601</v>
      </c>
      <c r="C16" s="37" t="s">
        <v>3440</v>
      </c>
      <c r="D16" s="38" t="s">
        <v>3441</v>
      </c>
      <c r="E16" s="39"/>
    </row>
    <row r="17" spans="2:5" ht="15" customHeight="1">
      <c r="B17" s="36" t="s">
        <v>602</v>
      </c>
      <c r="C17" s="37" t="s">
        <v>977</v>
      </c>
      <c r="D17" s="38" t="s">
        <v>3416</v>
      </c>
      <c r="E17" s="39"/>
    </row>
    <row r="18" spans="2:5" ht="15" customHeight="1">
      <c r="B18" s="36" t="s">
        <v>603</v>
      </c>
      <c r="C18" s="37" t="s">
        <v>3442</v>
      </c>
      <c r="D18" s="38" t="s">
        <v>3443</v>
      </c>
      <c r="E18" s="39"/>
    </row>
    <row r="19" spans="2:5" ht="15" customHeight="1">
      <c r="B19" s="36" t="s">
        <v>608</v>
      </c>
      <c r="C19" s="37" t="s">
        <v>988</v>
      </c>
      <c r="D19" s="38" t="s">
        <v>1758</v>
      </c>
      <c r="E19" s="39"/>
    </row>
    <row r="20" spans="2:5" ht="15" customHeight="1">
      <c r="B20" s="36" t="s">
        <v>441</v>
      </c>
      <c r="C20" s="37" t="s">
        <v>3444</v>
      </c>
      <c r="D20" s="38" t="s">
        <v>3445</v>
      </c>
      <c r="E20" s="39"/>
    </row>
    <row r="21" spans="2:5" ht="15" customHeight="1">
      <c r="B21" s="36" t="s">
        <v>599</v>
      </c>
      <c r="C21" s="37" t="s">
        <v>3446</v>
      </c>
      <c r="D21" s="38" t="s">
        <v>3447</v>
      </c>
      <c r="E21" s="39"/>
    </row>
    <row r="22" spans="2:5" ht="15" customHeight="1">
      <c r="B22" s="36"/>
      <c r="C22" s="37"/>
      <c r="D22" s="38"/>
      <c r="E22" s="39"/>
    </row>
    <row r="23" spans="2:5" ht="15" customHeight="1">
      <c r="B23" s="36"/>
      <c r="C23" s="37"/>
      <c r="D23" s="38"/>
      <c r="E23" s="39"/>
    </row>
    <row r="24" spans="2:5" ht="15" customHeight="1">
      <c r="B24" s="36"/>
      <c r="C24" s="37"/>
      <c r="D24" s="38"/>
      <c r="E24" s="39"/>
    </row>
    <row r="25" spans="2:5" ht="15" customHeight="1">
      <c r="B25" s="36"/>
      <c r="C25" s="37"/>
      <c r="D25" s="38"/>
      <c r="E25" s="39"/>
    </row>
    <row r="26" spans="2:5" ht="15" customHeight="1">
      <c r="B26" s="36"/>
      <c r="C26" s="37"/>
      <c r="D26" s="38"/>
      <c r="E26" s="39"/>
    </row>
    <row r="27" spans="2:5" ht="15" customHeight="1">
      <c r="B27" s="36"/>
      <c r="C27" s="37"/>
      <c r="D27" s="38"/>
      <c r="E27" s="39"/>
    </row>
    <row r="28" spans="2:5" ht="15" customHeight="1">
      <c r="B28" s="36"/>
      <c r="C28" s="37"/>
      <c r="D28" s="38"/>
      <c r="E28" s="39"/>
    </row>
    <row r="29" spans="2:5" ht="15" customHeight="1">
      <c r="B29" s="36"/>
      <c r="C29" s="37"/>
      <c r="D29" s="38"/>
      <c r="E29" s="39"/>
    </row>
    <row r="30" spans="2:5" ht="15" customHeight="1">
      <c r="B30" s="36"/>
      <c r="C30" s="37"/>
      <c r="D30" s="38"/>
      <c r="E30" s="39"/>
    </row>
    <row r="31" spans="2:5" ht="15" customHeight="1">
      <c r="B31" s="36"/>
      <c r="C31" s="37"/>
      <c r="D31" s="38"/>
      <c r="E31" s="39"/>
    </row>
    <row r="32" spans="2:5" ht="15" customHeight="1">
      <c r="B32" s="36"/>
      <c r="C32" s="37"/>
      <c r="D32" s="38"/>
      <c r="E32" s="39"/>
    </row>
    <row r="33" spans="2:5" ht="15" customHeight="1">
      <c r="B33" s="36"/>
      <c r="C33" s="37"/>
      <c r="D33" s="38"/>
      <c r="E33" s="39"/>
    </row>
    <row r="34" spans="2:5" ht="15" customHeight="1">
      <c r="B34" s="36"/>
      <c r="C34" s="37"/>
      <c r="D34" s="38"/>
      <c r="E34" s="39"/>
    </row>
    <row r="35" spans="2:5" ht="15" customHeight="1">
      <c r="B35" s="36" t="s">
        <v>10</v>
      </c>
      <c r="C35" s="37" t="s">
        <v>60</v>
      </c>
      <c r="D35" s="38" t="s">
        <v>60</v>
      </c>
      <c r="E35" s="39"/>
    </row>
    <row r="36" spans="2:5" ht="15" customHeight="1" thickBot="1">
      <c r="B36" s="36" t="s">
        <v>11</v>
      </c>
      <c r="C36" s="37" t="s">
        <v>61</v>
      </c>
      <c r="D36" s="41" t="s">
        <v>61</v>
      </c>
      <c r="E36" s="80"/>
    </row>
    <row r="37" spans="2:5" ht="16.5" customHeight="1" thickBot="1">
      <c r="B37" s="197" t="s">
        <v>12</v>
      </c>
      <c r="C37" s="207"/>
      <c r="D37" s="198"/>
      <c r="E37" s="13" t="s">
        <v>5</v>
      </c>
    </row>
    <row r="38" spans="2:5" ht="15" customHeight="1">
      <c r="B38" s="208" t="s">
        <v>13</v>
      </c>
      <c r="C38" s="209"/>
      <c r="D38" s="210"/>
      <c r="E38" s="35"/>
    </row>
    <row r="39" spans="2:5" ht="15" customHeight="1">
      <c r="B39" s="180" t="s">
        <v>141</v>
      </c>
      <c r="C39" s="181"/>
      <c r="D39" s="182"/>
      <c r="E39" s="39"/>
    </row>
    <row r="40" spans="2:5" ht="15" customHeight="1">
      <c r="B40" s="180" t="s">
        <v>14</v>
      </c>
      <c r="C40" s="181"/>
      <c r="D40" s="182"/>
      <c r="E40" s="42"/>
    </row>
    <row r="41" spans="2:5" ht="15" customHeight="1">
      <c r="B41" s="180" t="s">
        <v>15</v>
      </c>
      <c r="C41" s="181"/>
      <c r="D41" s="182"/>
      <c r="E41" s="42"/>
    </row>
    <row r="42" spans="2:5" ht="15" customHeight="1">
      <c r="B42" s="188" t="s">
        <v>221</v>
      </c>
      <c r="C42" s="189"/>
      <c r="D42" s="190"/>
      <c r="E42" s="42"/>
    </row>
    <row r="43" spans="2:5" ht="15" customHeight="1">
      <c r="B43" s="219" t="s">
        <v>208</v>
      </c>
      <c r="C43" s="220"/>
      <c r="D43" s="221"/>
      <c r="E43" s="43"/>
    </row>
    <row r="44" spans="2:5" ht="15" customHeight="1" thickBot="1">
      <c r="B44" s="213" t="s">
        <v>206</v>
      </c>
      <c r="C44" s="214"/>
      <c r="D44" s="215"/>
      <c r="E44" s="44"/>
    </row>
    <row r="45" spans="2:5" ht="15" customHeight="1" thickBot="1">
      <c r="B45" s="216" t="s">
        <v>207</v>
      </c>
      <c r="C45" s="217"/>
      <c r="D45" s="218"/>
      <c r="E45" s="45">
        <f>(E38+E40+E41+E42+E44)-(E43*E38)</f>
        <v>0</v>
      </c>
    </row>
    <row r="46" spans="2:5" ht="21" customHeight="1" thickBot="1">
      <c r="B46" s="222" t="s">
        <v>209</v>
      </c>
      <c r="C46" s="223"/>
      <c r="D46" s="223"/>
      <c r="E46" s="18" t="s">
        <v>17</v>
      </c>
    </row>
    <row r="47" spans="2:5" s="48" customFormat="1" ht="15" thickBot="1">
      <c r="B47" s="186"/>
      <c r="C47" s="187"/>
      <c r="D47" s="187"/>
      <c r="E47" s="47"/>
    </row>
    <row r="48" spans="2:5" ht="21.6" thickBot="1">
      <c r="B48" s="176" t="s">
        <v>1305</v>
      </c>
      <c r="C48" s="177"/>
      <c r="D48" s="177"/>
      <c r="E48" s="13" t="s">
        <v>1305</v>
      </c>
    </row>
    <row r="49" spans="2:5" ht="15" customHeight="1" thickBot="1">
      <c r="B49" s="178" t="s">
        <v>18</v>
      </c>
      <c r="C49" s="179"/>
      <c r="D49" s="179"/>
      <c r="E49" s="46"/>
    </row>
    <row r="50" spans="2:5">
      <c r="B50" s="212"/>
      <c r="C50" s="212"/>
      <c r="D50" s="212"/>
    </row>
    <row r="51" spans="2:5">
      <c r="B51" s="212"/>
      <c r="C51" s="212"/>
      <c r="D51" s="212"/>
    </row>
  </sheetData>
  <sheetProtection algorithmName="SHA-512" hashValue="NJC6Es383rEl3aVt8zTKYrQfs0cmBQnmDVkvdT8hgLh4A3ThnijMfjamRtxY2Ztsf5z5sLw7xhtuNDI79oc47w==" saltValue="vtz2uMw8K1cViPkx4gDyKQ==" spinCount="100000" sheet="1" objects="1" scenarios="1"/>
  <mergeCells count="23">
    <mergeCell ref="B42:D42"/>
    <mergeCell ref="C2:D2"/>
    <mergeCell ref="C3:D3"/>
    <mergeCell ref="E5:E6"/>
    <mergeCell ref="C7:D7"/>
    <mergeCell ref="C8:D8"/>
    <mergeCell ref="C9:D9"/>
    <mergeCell ref="B37:D37"/>
    <mergeCell ref="B38:D38"/>
    <mergeCell ref="B39:D39"/>
    <mergeCell ref="B40:D40"/>
    <mergeCell ref="B41:D41"/>
    <mergeCell ref="C5:D5"/>
    <mergeCell ref="C6:D6"/>
    <mergeCell ref="B51:D51"/>
    <mergeCell ref="B43:D43"/>
    <mergeCell ref="B44:D44"/>
    <mergeCell ref="B45:D45"/>
    <mergeCell ref="B46:D46"/>
    <mergeCell ref="B48:D48"/>
    <mergeCell ref="B49:D49"/>
    <mergeCell ref="B50:D50"/>
    <mergeCell ref="B47:D47"/>
  </mergeCells>
  <hyperlinks>
    <hyperlink ref="B1" location="'1. Index'!A1" display="Go To Index" xr:uid="{A9FD202B-FAE2-4471-A41B-98A94F621C9A}"/>
    <hyperlink ref="E1" location="'4. Database'!A1" display="Go To Database" xr:uid="{1364F1B7-C50A-4F73-8ACC-56239EA9FA53}"/>
  </hyperlinks>
  <pageMargins left="0.7" right="0.7" top="0.75" bottom="0.75" header="0.3" footer="0.3"/>
  <pageSetup scale="80" orientation="landscape" r:id="rId1"/>
  <headerFooter>
    <oddFooter>&amp;R_x000D_&amp;1#&amp;"Calibri"&amp;10&amp;K000000 Confidential</oddFooter>
  </headerFooter>
</worksheet>
</file>

<file path=xl/worksheets/sheet1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76B300-AB71-4391-A97D-AE96E8F4CF2E}">
  <sheetPr codeName="Sheet207">
    <pageSetUpPr fitToPage="1"/>
  </sheetPr>
  <dimension ref="B1:E51"/>
  <sheetViews>
    <sheetView zoomScale="70" zoomScaleNormal="70" workbookViewId="0">
      <selection activeCell="A48" sqref="A48:XFD49"/>
    </sheetView>
  </sheetViews>
  <sheetFormatPr defaultColWidth="9.21875" defaultRowHeight="14.4"/>
  <cols>
    <col min="1" max="1" width="2.77734375" style="20" customWidth="1"/>
    <col min="2" max="4" width="40.5546875" style="20" customWidth="1"/>
    <col min="5" max="5" width="54.21875" style="20" customWidth="1"/>
    <col min="6" max="16384" width="9.21875" style="20"/>
  </cols>
  <sheetData>
    <row r="1" spans="2:5" ht="15" thickBot="1">
      <c r="B1" s="19" t="s">
        <v>152</v>
      </c>
      <c r="C1" s="20">
        <v>198</v>
      </c>
      <c r="E1" s="11" t="s">
        <v>1275</v>
      </c>
    </row>
    <row r="2" spans="2:5">
      <c r="B2" s="21" t="s">
        <v>0</v>
      </c>
      <c r="C2" s="194" t="str">
        <f>VLOOKUP(C3,'1. Index'!$B$7:$C$212,2,0)</f>
        <v>Other products</v>
      </c>
      <c r="D2" s="194"/>
    </row>
    <row r="3" spans="2:5" ht="15" thickBot="1">
      <c r="B3" s="22" t="s">
        <v>1</v>
      </c>
      <c r="C3" s="193" t="str">
        <f>LEFT(C5,10)</f>
        <v>15.01.31.1</v>
      </c>
      <c r="D3" s="194"/>
    </row>
    <row r="4" spans="2:5" ht="15" thickBot="1">
      <c r="B4" s="23"/>
    </row>
    <row r="5" spans="2:5" ht="15" customHeight="1">
      <c r="B5" s="24" t="s">
        <v>2</v>
      </c>
      <c r="C5" s="203" t="str" cm="1">
        <f t="array" ref="C5">INDEX('1. Index'!$B$8:$E$212,C1,1)</f>
        <v>15.01.31.1.01.130</v>
      </c>
      <c r="D5" s="204"/>
      <c r="E5" s="195" t="s">
        <v>3</v>
      </c>
    </row>
    <row r="6" spans="2:5" ht="15" customHeight="1" thickBot="1">
      <c r="B6" s="25" t="s">
        <v>4</v>
      </c>
      <c r="C6" s="205" t="str" cm="1">
        <f t="array" ref="C6">INDEX('1. Index'!$B$8:$E$212,C1,2)</f>
        <v>Computer software - Microsoft (USA) - Office 365 Business Standard (1 yr)</v>
      </c>
      <c r="D6" s="206"/>
      <c r="E6" s="196"/>
    </row>
    <row r="7" spans="2:5" ht="16.5" customHeight="1" thickBot="1">
      <c r="B7" s="26"/>
      <c r="C7" s="197" t="s">
        <v>24</v>
      </c>
      <c r="D7" s="198"/>
      <c r="E7" s="13" t="s">
        <v>5</v>
      </c>
    </row>
    <row r="8" spans="2:5">
      <c r="B8" s="27" t="s">
        <v>6</v>
      </c>
      <c r="C8" s="199" t="str" cm="1">
        <f t="array" ref="C8">INDEX('1. Index'!$B$8:$E$212,C1,3)</f>
        <v>Microsoft (USA)</v>
      </c>
      <c r="D8" s="200"/>
      <c r="E8" s="28"/>
    </row>
    <row r="9" spans="2:5" ht="15" thickBot="1">
      <c r="B9" s="29" t="s">
        <v>7</v>
      </c>
      <c r="C9" s="201" t="str" cm="1">
        <f t="array" ref="C9">INDEX('1. Index'!$B$8:$E$212,C1,4)</f>
        <v>Office 365 Business Standard (1 yr)</v>
      </c>
      <c r="D9" s="202"/>
      <c r="E9" s="30"/>
    </row>
    <row r="10" spans="2:5" ht="18" customHeight="1" thickBot="1">
      <c r="B10" s="31"/>
      <c r="C10" s="32" t="s">
        <v>8</v>
      </c>
      <c r="D10" s="32" t="s">
        <v>9</v>
      </c>
      <c r="E10" s="13" t="s">
        <v>5</v>
      </c>
    </row>
    <row r="11" spans="2:5" ht="15" customHeight="1">
      <c r="B11" s="33" t="s">
        <v>581</v>
      </c>
      <c r="C11" s="66" t="s">
        <v>216</v>
      </c>
      <c r="D11" s="67" t="s">
        <v>1882</v>
      </c>
      <c r="E11" s="35"/>
    </row>
    <row r="12" spans="2:5" ht="15" customHeight="1">
      <c r="B12" s="36" t="s">
        <v>605</v>
      </c>
      <c r="C12" s="37" t="s">
        <v>1757</v>
      </c>
      <c r="D12" s="38" t="s">
        <v>3448</v>
      </c>
      <c r="E12" s="39"/>
    </row>
    <row r="13" spans="2:5" ht="15" customHeight="1">
      <c r="B13" s="36" t="s">
        <v>470</v>
      </c>
      <c r="C13" s="37" t="s">
        <v>2724</v>
      </c>
      <c r="D13" s="38" t="s">
        <v>3435</v>
      </c>
      <c r="E13" s="39"/>
    </row>
    <row r="14" spans="2:5" ht="15" customHeight="1">
      <c r="B14" s="36" t="s">
        <v>448</v>
      </c>
      <c r="C14" s="37" t="s">
        <v>3436</v>
      </c>
      <c r="D14" s="38" t="s">
        <v>3437</v>
      </c>
      <c r="E14" s="39"/>
    </row>
    <row r="15" spans="2:5" ht="15" customHeight="1">
      <c r="B15" s="36" t="s">
        <v>583</v>
      </c>
      <c r="C15" s="37" t="s">
        <v>3449</v>
      </c>
      <c r="D15" s="38" t="s">
        <v>3450</v>
      </c>
      <c r="E15" s="39"/>
    </row>
    <row r="16" spans="2:5" ht="15" customHeight="1">
      <c r="B16" s="36" t="s">
        <v>592</v>
      </c>
      <c r="C16" s="37" t="s">
        <v>943</v>
      </c>
      <c r="D16" s="38" t="s">
        <v>3349</v>
      </c>
      <c r="E16" s="39"/>
    </row>
    <row r="17" spans="2:5" ht="15" customHeight="1">
      <c r="B17" s="36" t="s">
        <v>601</v>
      </c>
      <c r="C17" s="37" t="s">
        <v>3440</v>
      </c>
      <c r="D17" s="38" t="s">
        <v>3441</v>
      </c>
      <c r="E17" s="39"/>
    </row>
    <row r="18" spans="2:5" ht="15" customHeight="1">
      <c r="B18" s="36" t="s">
        <v>602</v>
      </c>
      <c r="C18" s="37" t="s">
        <v>977</v>
      </c>
      <c r="D18" s="38" t="s">
        <v>3416</v>
      </c>
      <c r="E18" s="39"/>
    </row>
    <row r="19" spans="2:5" ht="15" customHeight="1">
      <c r="B19" s="36" t="s">
        <v>603</v>
      </c>
      <c r="C19" s="37" t="s">
        <v>3442</v>
      </c>
      <c r="D19" s="38" t="s">
        <v>3443</v>
      </c>
      <c r="E19" s="39"/>
    </row>
    <row r="20" spans="2:5" ht="15" customHeight="1">
      <c r="B20" s="36" t="s">
        <v>608</v>
      </c>
      <c r="C20" s="37" t="s">
        <v>988</v>
      </c>
      <c r="D20" s="38" t="s">
        <v>1758</v>
      </c>
      <c r="E20" s="39"/>
    </row>
    <row r="21" spans="2:5" ht="15" customHeight="1">
      <c r="B21" s="36" t="s">
        <v>441</v>
      </c>
      <c r="C21" s="37" t="s">
        <v>3444</v>
      </c>
      <c r="D21" s="38" t="s">
        <v>3445</v>
      </c>
      <c r="E21" s="39"/>
    </row>
    <row r="22" spans="2:5" ht="15" customHeight="1">
      <c r="B22" s="36" t="s">
        <v>599</v>
      </c>
      <c r="C22" s="37" t="s">
        <v>3446</v>
      </c>
      <c r="D22" s="38" t="s">
        <v>3447</v>
      </c>
      <c r="E22" s="39"/>
    </row>
    <row r="23" spans="2:5" ht="15" customHeight="1">
      <c r="B23" s="36"/>
      <c r="C23" s="37"/>
      <c r="D23" s="38"/>
      <c r="E23" s="39"/>
    </row>
    <row r="24" spans="2:5" ht="15" customHeight="1">
      <c r="B24" s="36"/>
      <c r="C24" s="37"/>
      <c r="D24" s="38"/>
      <c r="E24" s="39"/>
    </row>
    <row r="25" spans="2:5" ht="15" customHeight="1">
      <c r="B25" s="36"/>
      <c r="C25" s="37"/>
      <c r="D25" s="38"/>
      <c r="E25" s="39"/>
    </row>
    <row r="26" spans="2:5" ht="15" customHeight="1">
      <c r="B26" s="36"/>
      <c r="C26" s="37"/>
      <c r="D26" s="38"/>
      <c r="E26" s="39"/>
    </row>
    <row r="27" spans="2:5" ht="15" customHeight="1">
      <c r="B27" s="36"/>
      <c r="C27" s="37"/>
      <c r="D27" s="38"/>
      <c r="E27" s="39"/>
    </row>
    <row r="28" spans="2:5" ht="15" customHeight="1">
      <c r="B28" s="36"/>
      <c r="C28" s="37"/>
      <c r="D28" s="38"/>
      <c r="E28" s="39"/>
    </row>
    <row r="29" spans="2:5" ht="15" customHeight="1">
      <c r="B29" s="36"/>
      <c r="C29" s="37"/>
      <c r="D29" s="38"/>
      <c r="E29" s="39"/>
    </row>
    <row r="30" spans="2:5" ht="15" customHeight="1">
      <c r="B30" s="36"/>
      <c r="C30" s="37"/>
      <c r="D30" s="38"/>
      <c r="E30" s="39"/>
    </row>
    <row r="31" spans="2:5" ht="15" customHeight="1">
      <c r="B31" s="36"/>
      <c r="C31" s="37"/>
      <c r="D31" s="38"/>
      <c r="E31" s="39"/>
    </row>
    <row r="32" spans="2:5" ht="15" customHeight="1">
      <c r="B32" s="36"/>
      <c r="C32" s="37"/>
      <c r="D32" s="38"/>
      <c r="E32" s="39"/>
    </row>
    <row r="33" spans="2:5" ht="15" customHeight="1">
      <c r="B33" s="36"/>
      <c r="C33" s="37"/>
      <c r="D33" s="38"/>
      <c r="E33" s="39"/>
    </row>
    <row r="34" spans="2:5" ht="15" customHeight="1">
      <c r="B34" s="36" t="s">
        <v>279</v>
      </c>
      <c r="C34" s="55" t="s">
        <v>3451</v>
      </c>
      <c r="D34" s="56" t="s">
        <v>990</v>
      </c>
      <c r="E34" s="39"/>
    </row>
    <row r="35" spans="2:5" ht="15" customHeight="1">
      <c r="B35" s="36" t="s">
        <v>10</v>
      </c>
      <c r="C35" s="37" t="s">
        <v>60</v>
      </c>
      <c r="D35" s="38" t="s">
        <v>60</v>
      </c>
      <c r="E35" s="39"/>
    </row>
    <row r="36" spans="2:5" ht="15" customHeight="1" thickBot="1">
      <c r="B36" s="36" t="s">
        <v>11</v>
      </c>
      <c r="C36" s="37" t="s">
        <v>61</v>
      </c>
      <c r="D36" s="41" t="s">
        <v>61</v>
      </c>
      <c r="E36" s="80"/>
    </row>
    <row r="37" spans="2:5" ht="16.5" customHeight="1" thickBot="1">
      <c r="B37" s="197" t="s">
        <v>12</v>
      </c>
      <c r="C37" s="207"/>
      <c r="D37" s="198"/>
      <c r="E37" s="13" t="s">
        <v>5</v>
      </c>
    </row>
    <row r="38" spans="2:5" ht="15" customHeight="1">
      <c r="B38" s="208" t="s">
        <v>13</v>
      </c>
      <c r="C38" s="209"/>
      <c r="D38" s="210"/>
      <c r="E38" s="35"/>
    </row>
    <row r="39" spans="2:5" ht="15" customHeight="1">
      <c r="B39" s="180" t="s">
        <v>141</v>
      </c>
      <c r="C39" s="181"/>
      <c r="D39" s="182"/>
      <c r="E39" s="39"/>
    </row>
    <row r="40" spans="2:5" ht="15" customHeight="1">
      <c r="B40" s="180" t="s">
        <v>14</v>
      </c>
      <c r="C40" s="181"/>
      <c r="D40" s="182"/>
      <c r="E40" s="42"/>
    </row>
    <row r="41" spans="2:5" ht="15" customHeight="1">
      <c r="B41" s="180" t="s">
        <v>15</v>
      </c>
      <c r="C41" s="181"/>
      <c r="D41" s="182"/>
      <c r="E41" s="42"/>
    </row>
    <row r="42" spans="2:5" ht="15" customHeight="1">
      <c r="B42" s="188" t="s">
        <v>221</v>
      </c>
      <c r="C42" s="189"/>
      <c r="D42" s="190"/>
      <c r="E42" s="42"/>
    </row>
    <row r="43" spans="2:5" ht="15" customHeight="1">
      <c r="B43" s="219" t="s">
        <v>208</v>
      </c>
      <c r="C43" s="220"/>
      <c r="D43" s="221"/>
      <c r="E43" s="43"/>
    </row>
    <row r="44" spans="2:5" ht="15" customHeight="1" thickBot="1">
      <c r="B44" s="213" t="s">
        <v>206</v>
      </c>
      <c r="C44" s="214"/>
      <c r="D44" s="215"/>
      <c r="E44" s="44"/>
    </row>
    <row r="45" spans="2:5" ht="15" customHeight="1" thickBot="1">
      <c r="B45" s="216" t="s">
        <v>207</v>
      </c>
      <c r="C45" s="217"/>
      <c r="D45" s="218"/>
      <c r="E45" s="45">
        <f>(E38+E40+E41+E42+E44)-(E43*E38)</f>
        <v>0</v>
      </c>
    </row>
    <row r="46" spans="2:5" ht="21" customHeight="1" thickBot="1">
      <c r="B46" s="222" t="s">
        <v>209</v>
      </c>
      <c r="C46" s="223"/>
      <c r="D46" s="223"/>
      <c r="E46" s="18" t="s">
        <v>17</v>
      </c>
    </row>
    <row r="47" spans="2:5" s="48" customFormat="1" ht="41.1" customHeight="1" thickBot="1">
      <c r="B47" s="186" t="s">
        <v>3452</v>
      </c>
      <c r="C47" s="187"/>
      <c r="D47" s="187"/>
      <c r="E47" s="47"/>
    </row>
    <row r="48" spans="2:5" ht="21.6" thickBot="1">
      <c r="B48" s="176" t="s">
        <v>1305</v>
      </c>
      <c r="C48" s="177"/>
      <c r="D48" s="177"/>
      <c r="E48" s="13" t="s">
        <v>1305</v>
      </c>
    </row>
    <row r="49" spans="2:5" ht="15" customHeight="1" thickBot="1">
      <c r="B49" s="178" t="s">
        <v>18</v>
      </c>
      <c r="C49" s="179"/>
      <c r="D49" s="179"/>
      <c r="E49" s="46"/>
    </row>
    <row r="50" spans="2:5">
      <c r="B50" s="212"/>
      <c r="C50" s="212"/>
      <c r="D50" s="212"/>
    </row>
    <row r="51" spans="2:5">
      <c r="B51" s="212"/>
      <c r="C51" s="212"/>
      <c r="D51" s="212"/>
    </row>
  </sheetData>
  <sheetProtection algorithmName="SHA-512" hashValue="7p/+l5XVCVWj5Ccn9KLb+WYbO3CL1VQVQrzM+NYItHh8Afyf4ZnZcuwdh0hmV3KLnw57QLr174Wjc525vfxazQ==" saltValue="vODA6qrSVDnsV5GXkWkDEQ==" spinCount="100000" sheet="1" objects="1" scenarios="1"/>
  <mergeCells count="23">
    <mergeCell ref="B42:D42"/>
    <mergeCell ref="C2:D2"/>
    <mergeCell ref="C3:D3"/>
    <mergeCell ref="E5:E6"/>
    <mergeCell ref="C7:D7"/>
    <mergeCell ref="C8:D8"/>
    <mergeCell ref="C9:D9"/>
    <mergeCell ref="B37:D37"/>
    <mergeCell ref="B38:D38"/>
    <mergeCell ref="B39:D39"/>
    <mergeCell ref="B40:D40"/>
    <mergeCell ref="B41:D41"/>
    <mergeCell ref="C5:D5"/>
    <mergeCell ref="C6:D6"/>
    <mergeCell ref="B51:D51"/>
    <mergeCell ref="B43:D43"/>
    <mergeCell ref="B44:D44"/>
    <mergeCell ref="B45:D45"/>
    <mergeCell ref="B46:D46"/>
    <mergeCell ref="B48:D48"/>
    <mergeCell ref="B49:D49"/>
    <mergeCell ref="B50:D50"/>
    <mergeCell ref="B47:D47"/>
  </mergeCells>
  <hyperlinks>
    <hyperlink ref="B1" location="'1. Index'!A1" display="Go To Index" xr:uid="{0647125B-2A31-47B2-893B-0443BBB051DE}"/>
    <hyperlink ref="E1" location="'4. Database'!A1" display="Go To Database" xr:uid="{F95CD440-EF68-491A-A5D2-628F05223C8C}"/>
  </hyperlinks>
  <pageMargins left="0.7" right="0.7" top="0.75" bottom="0.75" header="0.3" footer="0.3"/>
  <pageSetup scale="80" orientation="landscape" r:id="rId1"/>
  <headerFooter>
    <oddFooter>&amp;R_x000D_&amp;1#&amp;"Calibri"&amp;10&amp;K000000 Confidential</oddFooter>
  </headerFooter>
</worksheet>
</file>

<file path=xl/worksheets/sheet1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0F0880-DF99-4DEC-ACE9-E51821B3FADA}">
  <sheetPr codeName="Sheet179">
    <pageSetUpPr fitToPage="1"/>
  </sheetPr>
  <dimension ref="B1:E51"/>
  <sheetViews>
    <sheetView zoomScale="70" zoomScaleNormal="70" workbookViewId="0">
      <selection activeCell="A48" sqref="A48:XFD49"/>
    </sheetView>
  </sheetViews>
  <sheetFormatPr defaultColWidth="9.21875" defaultRowHeight="14.4"/>
  <cols>
    <col min="1" max="1" width="2.77734375" style="20" customWidth="1"/>
    <col min="2" max="4" width="40.5546875" style="20" customWidth="1"/>
    <col min="5" max="5" width="54.21875" style="20" customWidth="1"/>
    <col min="6" max="16384" width="9.21875" style="20"/>
  </cols>
  <sheetData>
    <row r="1" spans="2:5" ht="15" thickBot="1">
      <c r="B1" s="19" t="s">
        <v>152</v>
      </c>
      <c r="C1" s="20">
        <v>199</v>
      </c>
      <c r="E1" s="11" t="s">
        <v>1275</v>
      </c>
    </row>
    <row r="2" spans="2:5">
      <c r="B2" s="21" t="s">
        <v>0</v>
      </c>
      <c r="C2" s="194" t="str">
        <f>VLOOKUP(C3,'1. Index'!$B$7:$C$212,2,0)</f>
        <v>Other products</v>
      </c>
      <c r="D2" s="194"/>
    </row>
    <row r="3" spans="2:5" ht="15" thickBot="1">
      <c r="B3" s="22" t="s">
        <v>1</v>
      </c>
      <c r="C3" s="193" t="str">
        <f>LEFT(C5,10)</f>
        <v>15.01.31.1</v>
      </c>
      <c r="D3" s="194"/>
    </row>
    <row r="4" spans="2:5" ht="15" thickBot="1">
      <c r="B4" s="23"/>
    </row>
    <row r="5" spans="2:5" ht="15" customHeight="1">
      <c r="B5" s="24" t="s">
        <v>2</v>
      </c>
      <c r="C5" s="203" t="str" cm="1">
        <f t="array" ref="C5">INDEX('1. Index'!$B$8:$E$212,C1,1)</f>
        <v>15.01.31.1.01.140</v>
      </c>
      <c r="D5" s="204"/>
      <c r="E5" s="195" t="s">
        <v>3</v>
      </c>
    </row>
    <row r="6" spans="2:5" ht="15" customHeight="1" thickBot="1">
      <c r="B6" s="25" t="s">
        <v>4</v>
      </c>
      <c r="C6" s="205" t="str" cm="1">
        <f t="array" ref="C6">INDEX('1. Index'!$B$8:$E$212,C1,2)</f>
        <v>Computer software - Microsoft (USA) - Visual Studio Professional 2019</v>
      </c>
      <c r="D6" s="206"/>
      <c r="E6" s="196"/>
    </row>
    <row r="7" spans="2:5" ht="16.5" customHeight="1" thickBot="1">
      <c r="B7" s="26"/>
      <c r="C7" s="197" t="s">
        <v>24</v>
      </c>
      <c r="D7" s="198"/>
      <c r="E7" s="13" t="s">
        <v>5</v>
      </c>
    </row>
    <row r="8" spans="2:5">
      <c r="B8" s="27" t="s">
        <v>6</v>
      </c>
      <c r="C8" s="199" t="str" cm="1">
        <f t="array" ref="C8">INDEX('1. Index'!$B$8:$E$212,C1,3)</f>
        <v>Microsoft (USA)</v>
      </c>
      <c r="D8" s="200"/>
      <c r="E8" s="28"/>
    </row>
    <row r="9" spans="2:5" ht="15" thickBot="1">
      <c r="B9" s="29" t="s">
        <v>7</v>
      </c>
      <c r="C9" s="201" t="str" cm="1">
        <f t="array" ref="C9">INDEX('1. Index'!$B$8:$E$212,C1,4)</f>
        <v>Visual Studio Professional 2019</v>
      </c>
      <c r="D9" s="202"/>
      <c r="E9" s="30"/>
    </row>
    <row r="10" spans="2:5" ht="18" customHeight="1" thickBot="1">
      <c r="B10" s="31"/>
      <c r="C10" s="32" t="s">
        <v>8</v>
      </c>
      <c r="D10" s="32" t="s">
        <v>9</v>
      </c>
      <c r="E10" s="13" t="s">
        <v>5</v>
      </c>
    </row>
    <row r="11" spans="2:5" ht="15" customHeight="1">
      <c r="B11" s="33" t="s">
        <v>581</v>
      </c>
      <c r="C11" s="66" t="s">
        <v>216</v>
      </c>
      <c r="D11" s="67" t="s">
        <v>1882</v>
      </c>
      <c r="E11" s="35"/>
    </row>
    <row r="12" spans="2:5" ht="15" customHeight="1">
      <c r="B12" s="36" t="s">
        <v>470</v>
      </c>
      <c r="C12" s="37" t="s">
        <v>3453</v>
      </c>
      <c r="D12" s="38" t="s">
        <v>3454</v>
      </c>
      <c r="E12" s="39"/>
    </row>
    <row r="13" spans="2:5" ht="15" customHeight="1">
      <c r="B13" s="36" t="s">
        <v>448</v>
      </c>
      <c r="C13" s="37" t="s">
        <v>1690</v>
      </c>
      <c r="D13" s="38" t="s">
        <v>3455</v>
      </c>
      <c r="E13" s="39"/>
    </row>
    <row r="14" spans="2:5" ht="15" customHeight="1">
      <c r="B14" s="36" t="s">
        <v>583</v>
      </c>
      <c r="C14" s="37" t="s">
        <v>3456</v>
      </c>
      <c r="D14" s="38" t="s">
        <v>1759</v>
      </c>
      <c r="E14" s="39"/>
    </row>
    <row r="15" spans="2:5" ht="15" customHeight="1">
      <c r="B15" s="36" t="s">
        <v>592</v>
      </c>
      <c r="C15" s="37" t="s">
        <v>1691</v>
      </c>
      <c r="D15" s="38" t="s">
        <v>3457</v>
      </c>
      <c r="E15" s="39"/>
    </row>
    <row r="16" spans="2:5" ht="15" customHeight="1">
      <c r="B16" s="36" t="s">
        <v>601</v>
      </c>
      <c r="C16" s="37" t="s">
        <v>977</v>
      </c>
      <c r="D16" s="38" t="s">
        <v>3416</v>
      </c>
      <c r="E16" s="39"/>
    </row>
    <row r="17" spans="2:5" ht="15" customHeight="1">
      <c r="B17" s="36" t="s">
        <v>602</v>
      </c>
      <c r="C17" s="37" t="s">
        <v>977</v>
      </c>
      <c r="D17" s="38" t="s">
        <v>3416</v>
      </c>
      <c r="E17" s="39"/>
    </row>
    <row r="18" spans="2:5" ht="15" customHeight="1">
      <c r="B18" s="36" t="s">
        <v>603</v>
      </c>
      <c r="C18" s="37" t="s">
        <v>3458</v>
      </c>
      <c r="D18" s="38" t="s">
        <v>3459</v>
      </c>
      <c r="E18" s="39"/>
    </row>
    <row r="19" spans="2:5" ht="15" customHeight="1">
      <c r="B19" s="36" t="s">
        <v>608</v>
      </c>
      <c r="C19" s="37" t="s">
        <v>988</v>
      </c>
      <c r="D19" s="38" t="s">
        <v>1758</v>
      </c>
      <c r="E19" s="39"/>
    </row>
    <row r="20" spans="2:5" ht="15" customHeight="1">
      <c r="B20" s="36" t="s">
        <v>441</v>
      </c>
      <c r="C20" s="37" t="s">
        <v>987</v>
      </c>
      <c r="D20" s="38" t="s">
        <v>3460</v>
      </c>
      <c r="E20" s="39"/>
    </row>
    <row r="21" spans="2:5" ht="15" customHeight="1">
      <c r="B21" s="36" t="s">
        <v>599</v>
      </c>
      <c r="C21" s="37" t="s">
        <v>3461</v>
      </c>
      <c r="D21" s="38" t="s">
        <v>3462</v>
      </c>
      <c r="E21" s="39"/>
    </row>
    <row r="22" spans="2:5" ht="15" customHeight="1">
      <c r="B22" s="36"/>
      <c r="C22" s="37"/>
      <c r="D22" s="38"/>
      <c r="E22" s="39"/>
    </row>
    <row r="23" spans="2:5" ht="15" customHeight="1">
      <c r="B23" s="36"/>
      <c r="C23" s="37"/>
      <c r="D23" s="38"/>
      <c r="E23" s="39"/>
    </row>
    <row r="24" spans="2:5" ht="15" customHeight="1">
      <c r="B24" s="36"/>
      <c r="C24" s="37"/>
      <c r="D24" s="38"/>
      <c r="E24" s="39"/>
    </row>
    <row r="25" spans="2:5" ht="15" customHeight="1">
      <c r="B25" s="36"/>
      <c r="C25" s="37"/>
      <c r="D25" s="38"/>
      <c r="E25" s="39"/>
    </row>
    <row r="26" spans="2:5" ht="15" customHeight="1">
      <c r="B26" s="36"/>
      <c r="C26" s="37"/>
      <c r="D26" s="38"/>
      <c r="E26" s="39"/>
    </row>
    <row r="27" spans="2:5" ht="15" customHeight="1">
      <c r="B27" s="36"/>
      <c r="C27" s="37"/>
      <c r="D27" s="38"/>
      <c r="E27" s="39"/>
    </row>
    <row r="28" spans="2:5" ht="15" customHeight="1">
      <c r="B28" s="36"/>
      <c r="C28" s="37"/>
      <c r="D28" s="38"/>
      <c r="E28" s="39"/>
    </row>
    <row r="29" spans="2:5" ht="15" customHeight="1">
      <c r="B29" s="36"/>
      <c r="C29" s="37"/>
      <c r="D29" s="38"/>
      <c r="E29" s="39"/>
    </row>
    <row r="30" spans="2:5" ht="15" customHeight="1">
      <c r="B30" s="36"/>
      <c r="C30" s="37"/>
      <c r="D30" s="38"/>
      <c r="E30" s="39"/>
    </row>
    <row r="31" spans="2:5" ht="15" customHeight="1">
      <c r="B31" s="36"/>
      <c r="C31" s="37"/>
      <c r="D31" s="38"/>
      <c r="E31" s="39"/>
    </row>
    <row r="32" spans="2:5" ht="15" customHeight="1">
      <c r="B32" s="36"/>
      <c r="C32" s="37"/>
      <c r="D32" s="38"/>
      <c r="E32" s="39"/>
    </row>
    <row r="33" spans="2:5" ht="15" customHeight="1">
      <c r="B33" s="36"/>
      <c r="C33" s="37"/>
      <c r="D33" s="38"/>
      <c r="E33" s="39"/>
    </row>
    <row r="34" spans="2:5" ht="15" customHeight="1">
      <c r="B34" s="36"/>
      <c r="C34" s="37"/>
      <c r="D34" s="38"/>
      <c r="E34" s="39"/>
    </row>
    <row r="35" spans="2:5" ht="15" customHeight="1">
      <c r="B35" s="36" t="s">
        <v>10</v>
      </c>
      <c r="C35" s="37" t="s">
        <v>60</v>
      </c>
      <c r="D35" s="38" t="s">
        <v>60</v>
      </c>
      <c r="E35" s="39"/>
    </row>
    <row r="36" spans="2:5" ht="15" customHeight="1" thickBot="1">
      <c r="B36" s="36" t="s">
        <v>11</v>
      </c>
      <c r="C36" s="37" t="s">
        <v>61</v>
      </c>
      <c r="D36" s="41" t="s">
        <v>61</v>
      </c>
      <c r="E36" s="80"/>
    </row>
    <row r="37" spans="2:5" ht="16.5" customHeight="1" thickBot="1">
      <c r="B37" s="197" t="s">
        <v>12</v>
      </c>
      <c r="C37" s="207"/>
      <c r="D37" s="198"/>
      <c r="E37" s="13" t="s">
        <v>5</v>
      </c>
    </row>
    <row r="38" spans="2:5" ht="15" customHeight="1">
      <c r="B38" s="208" t="s">
        <v>13</v>
      </c>
      <c r="C38" s="209"/>
      <c r="D38" s="210"/>
      <c r="E38" s="35"/>
    </row>
    <row r="39" spans="2:5" ht="15" customHeight="1">
      <c r="B39" s="180" t="s">
        <v>141</v>
      </c>
      <c r="C39" s="181"/>
      <c r="D39" s="182"/>
      <c r="E39" s="39"/>
    </row>
    <row r="40" spans="2:5" ht="15" customHeight="1">
      <c r="B40" s="180" t="s">
        <v>14</v>
      </c>
      <c r="C40" s="181"/>
      <c r="D40" s="182"/>
      <c r="E40" s="42"/>
    </row>
    <row r="41" spans="2:5" ht="15" customHeight="1">
      <c r="B41" s="180" t="s">
        <v>15</v>
      </c>
      <c r="C41" s="181"/>
      <c r="D41" s="182"/>
      <c r="E41" s="42"/>
    </row>
    <row r="42" spans="2:5" ht="15" customHeight="1">
      <c r="B42" s="188" t="s">
        <v>221</v>
      </c>
      <c r="C42" s="189"/>
      <c r="D42" s="190"/>
      <c r="E42" s="42"/>
    </row>
    <row r="43" spans="2:5" ht="15" customHeight="1">
      <c r="B43" s="219" t="s">
        <v>208</v>
      </c>
      <c r="C43" s="220"/>
      <c r="D43" s="221"/>
      <c r="E43" s="43"/>
    </row>
    <row r="44" spans="2:5" ht="15" customHeight="1" thickBot="1">
      <c r="B44" s="213" t="s">
        <v>206</v>
      </c>
      <c r="C44" s="214"/>
      <c r="D44" s="215"/>
      <c r="E44" s="44"/>
    </row>
    <row r="45" spans="2:5" ht="15" customHeight="1" thickBot="1">
      <c r="B45" s="216" t="s">
        <v>207</v>
      </c>
      <c r="C45" s="217"/>
      <c r="D45" s="218"/>
      <c r="E45" s="45">
        <f>(E38+E40+E41+E42+E44)-(E43*E38)</f>
        <v>0</v>
      </c>
    </row>
    <row r="46" spans="2:5" ht="21" customHeight="1" thickBot="1">
      <c r="B46" s="222" t="s">
        <v>209</v>
      </c>
      <c r="C46" s="223"/>
      <c r="D46" s="223"/>
      <c r="E46" s="18" t="s">
        <v>17</v>
      </c>
    </row>
    <row r="47" spans="2:5" s="48" customFormat="1" ht="15" thickBot="1">
      <c r="B47" s="186"/>
      <c r="C47" s="187"/>
      <c r="D47" s="187"/>
      <c r="E47" s="47"/>
    </row>
    <row r="48" spans="2:5" ht="21.6" thickBot="1">
      <c r="B48" s="176" t="s">
        <v>1305</v>
      </c>
      <c r="C48" s="177"/>
      <c r="D48" s="177"/>
      <c r="E48" s="13" t="s">
        <v>1305</v>
      </c>
    </row>
    <row r="49" spans="2:5" ht="15" customHeight="1" thickBot="1">
      <c r="B49" s="178" t="s">
        <v>18</v>
      </c>
      <c r="C49" s="179"/>
      <c r="D49" s="179"/>
      <c r="E49" s="46"/>
    </row>
    <row r="50" spans="2:5">
      <c r="B50" s="212"/>
      <c r="C50" s="212"/>
      <c r="D50" s="212"/>
    </row>
    <row r="51" spans="2:5">
      <c r="B51" s="212"/>
      <c r="C51" s="212"/>
      <c r="D51" s="212"/>
    </row>
  </sheetData>
  <sheetProtection algorithmName="SHA-512" hashValue="4Nf98KL5yRjzg6Z87hnwm5J6rd2slYPv9h5Lh2291aIxtbW8ofXMJLSpUIGzwOrqBnmpUjKdnjidvmxzlVza+g==" saltValue="NSukZI2/NDQOLrSkGMqfPw==" spinCount="100000" sheet="1" objects="1" scenarios="1"/>
  <mergeCells count="23">
    <mergeCell ref="B51:D51"/>
    <mergeCell ref="C9:D9"/>
    <mergeCell ref="B48:D48"/>
    <mergeCell ref="B49:D49"/>
    <mergeCell ref="B50:D50"/>
    <mergeCell ref="B46:D46"/>
    <mergeCell ref="B47:D47"/>
    <mergeCell ref="B37:D37"/>
    <mergeCell ref="B38:D38"/>
    <mergeCell ref="B39:D39"/>
    <mergeCell ref="B40:D40"/>
    <mergeCell ref="B41:D41"/>
    <mergeCell ref="B42:D42"/>
    <mergeCell ref="B43:D43"/>
    <mergeCell ref="B44:D44"/>
    <mergeCell ref="B45:D45"/>
    <mergeCell ref="C2:D2"/>
    <mergeCell ref="C3:D3"/>
    <mergeCell ref="E5:E6"/>
    <mergeCell ref="C7:D7"/>
    <mergeCell ref="C8:D8"/>
    <mergeCell ref="C5:D5"/>
    <mergeCell ref="C6:D6"/>
  </mergeCells>
  <hyperlinks>
    <hyperlink ref="B1" location="'1. Index'!A1" display="Go To Index" xr:uid="{AB7C9C7F-8A93-404D-8DF8-1EA950AAC716}"/>
    <hyperlink ref="E1" location="'4. Database'!A1" display="Go To Database" xr:uid="{3532F588-C01E-4273-80C9-6DEA11EC7F64}"/>
  </hyperlinks>
  <pageMargins left="0.7" right="0.7" top="0.75" bottom="0.75" header="0.3" footer="0.3"/>
  <pageSetup scale="80" orientation="landscape" r:id="rId1"/>
  <headerFooter>
    <oddFooter>&amp;R_x000D_&amp;1#&amp;"Calibri"&amp;10&amp;K000000 Confidential</oddFooter>
  </headerFooter>
</worksheet>
</file>

<file path=xl/worksheets/sheet1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FEA3CC-0184-4537-AFBA-1528EE70E975}">
  <sheetPr codeName="Sheet182">
    <pageSetUpPr fitToPage="1"/>
  </sheetPr>
  <dimension ref="B1:E51"/>
  <sheetViews>
    <sheetView zoomScale="70" zoomScaleNormal="70" workbookViewId="0">
      <selection activeCell="A48" sqref="A48:XFD49"/>
    </sheetView>
  </sheetViews>
  <sheetFormatPr defaultColWidth="9.21875" defaultRowHeight="14.4"/>
  <cols>
    <col min="1" max="1" width="2.77734375" style="20" customWidth="1"/>
    <col min="2" max="4" width="40.5546875" style="20" customWidth="1"/>
    <col min="5" max="5" width="54.21875" style="20" customWidth="1"/>
    <col min="6" max="16384" width="9.21875" style="20"/>
  </cols>
  <sheetData>
    <row r="1" spans="2:5" ht="15" thickBot="1">
      <c r="B1" s="19" t="s">
        <v>152</v>
      </c>
      <c r="C1" s="20">
        <v>200</v>
      </c>
      <c r="E1" s="11" t="s">
        <v>1275</v>
      </c>
    </row>
    <row r="2" spans="2:5">
      <c r="B2" s="21" t="s">
        <v>0</v>
      </c>
      <c r="C2" s="194" t="str">
        <f>VLOOKUP(C3,'1. Index'!$B$7:$C$212,2,0)</f>
        <v>Other products</v>
      </c>
      <c r="D2" s="194"/>
    </row>
    <row r="3" spans="2:5" ht="15" thickBot="1">
      <c r="B3" s="22" t="s">
        <v>1</v>
      </c>
      <c r="C3" s="193" t="str">
        <f>LEFT(C5,10)</f>
        <v>15.01.31.1</v>
      </c>
      <c r="D3" s="194"/>
    </row>
    <row r="4" spans="2:5" ht="15" thickBot="1">
      <c r="B4" s="23"/>
    </row>
    <row r="5" spans="2:5" ht="15" customHeight="1">
      <c r="B5" s="24" t="s">
        <v>2</v>
      </c>
      <c r="C5" s="203" t="str" cm="1">
        <f t="array" ref="C5">INDEX('1. Index'!$B$8:$E$212,C1,1)</f>
        <v>15.01.31.1.01.150</v>
      </c>
      <c r="D5" s="204"/>
      <c r="E5" s="195" t="s">
        <v>3</v>
      </c>
    </row>
    <row r="6" spans="2:5" ht="15" customHeight="1" thickBot="1">
      <c r="B6" s="25" t="s">
        <v>4</v>
      </c>
      <c r="C6" s="205" t="str" cm="1">
        <f t="array" ref="C6">INDEX('1. Index'!$B$8:$E$212,C1,2)</f>
        <v>Computer software - Adobe (USA) - Creative Cloud for teams (1yr prepaid)</v>
      </c>
      <c r="D6" s="206"/>
      <c r="E6" s="196"/>
    </row>
    <row r="7" spans="2:5" ht="16.5" customHeight="1" thickBot="1">
      <c r="B7" s="26"/>
      <c r="C7" s="197" t="s">
        <v>24</v>
      </c>
      <c r="D7" s="198"/>
      <c r="E7" s="13" t="s">
        <v>5</v>
      </c>
    </row>
    <row r="8" spans="2:5">
      <c r="B8" s="27" t="s">
        <v>6</v>
      </c>
      <c r="C8" s="199" t="str" cm="1">
        <f t="array" ref="C8">INDEX('1. Index'!$B$8:$E$212,C1,3)</f>
        <v>Adobe (USA)</v>
      </c>
      <c r="D8" s="200"/>
      <c r="E8" s="28"/>
    </row>
    <row r="9" spans="2:5" ht="15" thickBot="1">
      <c r="B9" s="29" t="s">
        <v>7</v>
      </c>
      <c r="C9" s="201" t="str" cm="1">
        <f t="array" ref="C9">INDEX('1. Index'!$B$8:$E$212,C1,4)</f>
        <v>Creative Cloud for teams (1yr prepaid)</v>
      </c>
      <c r="D9" s="202"/>
      <c r="E9" s="30"/>
    </row>
    <row r="10" spans="2:5" ht="18" customHeight="1" thickBot="1">
      <c r="B10" s="31"/>
      <c r="C10" s="32" t="s">
        <v>8</v>
      </c>
      <c r="D10" s="32" t="s">
        <v>9</v>
      </c>
      <c r="E10" s="13" t="s">
        <v>5</v>
      </c>
    </row>
    <row r="11" spans="2:5" ht="15" customHeight="1">
      <c r="B11" s="33" t="s">
        <v>581</v>
      </c>
      <c r="C11" s="66" t="s">
        <v>216</v>
      </c>
      <c r="D11" s="67" t="s">
        <v>1882</v>
      </c>
      <c r="E11" s="35"/>
    </row>
    <row r="12" spans="2:5" ht="15" customHeight="1">
      <c r="B12" s="36" t="s">
        <v>470</v>
      </c>
      <c r="C12" s="37" t="s">
        <v>1689</v>
      </c>
      <c r="D12" s="38" t="s">
        <v>3463</v>
      </c>
      <c r="E12" s="39"/>
    </row>
    <row r="13" spans="2:5" ht="15" customHeight="1">
      <c r="B13" s="36" t="s">
        <v>448</v>
      </c>
      <c r="C13" s="37" t="s">
        <v>1690</v>
      </c>
      <c r="D13" s="38" t="s">
        <v>3455</v>
      </c>
      <c r="E13" s="39"/>
    </row>
    <row r="14" spans="2:5" ht="15" customHeight="1">
      <c r="B14" s="36" t="s">
        <v>583</v>
      </c>
      <c r="C14" s="37" t="s">
        <v>3464</v>
      </c>
      <c r="D14" s="38" t="s">
        <v>3465</v>
      </c>
      <c r="E14" s="39"/>
    </row>
    <row r="15" spans="2:5" ht="15" customHeight="1">
      <c r="B15" s="36" t="s">
        <v>592</v>
      </c>
      <c r="C15" s="37" t="s">
        <v>1691</v>
      </c>
      <c r="D15" s="38" t="s">
        <v>3457</v>
      </c>
      <c r="E15" s="39"/>
    </row>
    <row r="16" spans="2:5" ht="15" customHeight="1">
      <c r="B16" s="36" t="s">
        <v>601</v>
      </c>
      <c r="C16" s="37" t="s">
        <v>977</v>
      </c>
      <c r="D16" s="38" t="s">
        <v>3416</v>
      </c>
      <c r="E16" s="39"/>
    </row>
    <row r="17" spans="2:5" ht="15" customHeight="1">
      <c r="B17" s="36" t="s">
        <v>602</v>
      </c>
      <c r="C17" s="37" t="s">
        <v>977</v>
      </c>
      <c r="D17" s="38" t="s">
        <v>3416</v>
      </c>
      <c r="E17" s="39"/>
    </row>
    <row r="18" spans="2:5" ht="15" customHeight="1">
      <c r="B18" s="36" t="s">
        <v>603</v>
      </c>
      <c r="C18" s="37" t="s">
        <v>3466</v>
      </c>
      <c r="D18" s="38" t="s">
        <v>3467</v>
      </c>
      <c r="E18" s="39"/>
    </row>
    <row r="19" spans="2:5" ht="15" customHeight="1">
      <c r="B19" s="36" t="s">
        <v>608</v>
      </c>
      <c r="C19" s="37" t="s">
        <v>988</v>
      </c>
      <c r="D19" s="38" t="s">
        <v>1758</v>
      </c>
      <c r="E19" s="39"/>
    </row>
    <row r="20" spans="2:5" ht="15" customHeight="1">
      <c r="B20" s="36" t="s">
        <v>441</v>
      </c>
      <c r="C20" s="37" t="s">
        <v>987</v>
      </c>
      <c r="D20" s="38" t="s">
        <v>3460</v>
      </c>
      <c r="E20" s="39"/>
    </row>
    <row r="21" spans="2:5" ht="15" customHeight="1">
      <c r="B21" s="36" t="s">
        <v>599</v>
      </c>
      <c r="C21" s="37" t="s">
        <v>3461</v>
      </c>
      <c r="D21" s="38" t="s">
        <v>3462</v>
      </c>
      <c r="E21" s="39"/>
    </row>
    <row r="22" spans="2:5" ht="15" customHeight="1">
      <c r="B22" s="36"/>
      <c r="C22" s="37"/>
      <c r="D22" s="38"/>
      <c r="E22" s="39"/>
    </row>
    <row r="23" spans="2:5" ht="15" customHeight="1">
      <c r="B23" s="36"/>
      <c r="C23" s="37"/>
      <c r="D23" s="38"/>
      <c r="E23" s="39"/>
    </row>
    <row r="24" spans="2:5" ht="15" customHeight="1">
      <c r="B24" s="36"/>
      <c r="C24" s="37"/>
      <c r="D24" s="38"/>
      <c r="E24" s="39"/>
    </row>
    <row r="25" spans="2:5" ht="15" customHeight="1">
      <c r="B25" s="36"/>
      <c r="C25" s="37"/>
      <c r="D25" s="38"/>
      <c r="E25" s="39"/>
    </row>
    <row r="26" spans="2:5" ht="15" customHeight="1">
      <c r="B26" s="36"/>
      <c r="C26" s="37"/>
      <c r="D26" s="38"/>
      <c r="E26" s="39"/>
    </row>
    <row r="27" spans="2:5" ht="15" customHeight="1">
      <c r="B27" s="36"/>
      <c r="C27" s="37"/>
      <c r="D27" s="38"/>
      <c r="E27" s="39"/>
    </row>
    <row r="28" spans="2:5" ht="15" customHeight="1">
      <c r="B28" s="36"/>
      <c r="C28" s="37"/>
      <c r="D28" s="38"/>
      <c r="E28" s="39"/>
    </row>
    <row r="29" spans="2:5" ht="15" customHeight="1">
      <c r="B29" s="36"/>
      <c r="C29" s="37"/>
      <c r="D29" s="38"/>
      <c r="E29" s="39"/>
    </row>
    <row r="30" spans="2:5" ht="15" customHeight="1">
      <c r="B30" s="36"/>
      <c r="C30" s="37"/>
      <c r="D30" s="38"/>
      <c r="E30" s="39"/>
    </row>
    <row r="31" spans="2:5" ht="15" customHeight="1">
      <c r="B31" s="36"/>
      <c r="C31" s="37"/>
      <c r="D31" s="38"/>
      <c r="E31" s="39"/>
    </row>
    <row r="32" spans="2:5" ht="15" customHeight="1">
      <c r="B32" s="36"/>
      <c r="C32" s="37"/>
      <c r="D32" s="38"/>
      <c r="E32" s="39"/>
    </row>
    <row r="33" spans="2:5" ht="15" customHeight="1">
      <c r="B33" s="36"/>
      <c r="C33" s="37"/>
      <c r="D33" s="38"/>
      <c r="E33" s="39"/>
    </row>
    <row r="34" spans="2:5" ht="15" customHeight="1">
      <c r="B34" s="36" t="s">
        <v>279</v>
      </c>
      <c r="C34" s="37" t="s">
        <v>1692</v>
      </c>
      <c r="D34" s="38" t="s">
        <v>1693</v>
      </c>
      <c r="E34" s="39"/>
    </row>
    <row r="35" spans="2:5" ht="15" customHeight="1">
      <c r="B35" s="36" t="s">
        <v>10</v>
      </c>
      <c r="C35" s="37" t="s">
        <v>60</v>
      </c>
      <c r="D35" s="38" t="s">
        <v>60</v>
      </c>
      <c r="E35" s="39"/>
    </row>
    <row r="36" spans="2:5" ht="15" customHeight="1" thickBot="1">
      <c r="B36" s="36" t="s">
        <v>11</v>
      </c>
      <c r="C36" s="37" t="s">
        <v>61</v>
      </c>
      <c r="D36" s="41" t="s">
        <v>61</v>
      </c>
      <c r="E36" s="80"/>
    </row>
    <row r="37" spans="2:5" ht="16.5" customHeight="1" thickBot="1">
      <c r="B37" s="197" t="s">
        <v>12</v>
      </c>
      <c r="C37" s="207"/>
      <c r="D37" s="198"/>
      <c r="E37" s="13" t="s">
        <v>5</v>
      </c>
    </row>
    <row r="38" spans="2:5" ht="15" customHeight="1">
      <c r="B38" s="208" t="s">
        <v>13</v>
      </c>
      <c r="C38" s="209"/>
      <c r="D38" s="210"/>
      <c r="E38" s="35"/>
    </row>
    <row r="39" spans="2:5" ht="15" customHeight="1">
      <c r="B39" s="180" t="s">
        <v>141</v>
      </c>
      <c r="C39" s="181"/>
      <c r="D39" s="182"/>
      <c r="E39" s="39"/>
    </row>
    <row r="40" spans="2:5" ht="15" customHeight="1">
      <c r="B40" s="180" t="s">
        <v>14</v>
      </c>
      <c r="C40" s="181"/>
      <c r="D40" s="182"/>
      <c r="E40" s="42"/>
    </row>
    <row r="41" spans="2:5" ht="15" customHeight="1">
      <c r="B41" s="180" t="s">
        <v>15</v>
      </c>
      <c r="C41" s="181"/>
      <c r="D41" s="182"/>
      <c r="E41" s="42"/>
    </row>
    <row r="42" spans="2:5" ht="15" customHeight="1">
      <c r="B42" s="188" t="s">
        <v>221</v>
      </c>
      <c r="C42" s="189"/>
      <c r="D42" s="190"/>
      <c r="E42" s="42"/>
    </row>
    <row r="43" spans="2:5" ht="15" customHeight="1">
      <c r="B43" s="219" t="s">
        <v>208</v>
      </c>
      <c r="C43" s="220"/>
      <c r="D43" s="221"/>
      <c r="E43" s="43"/>
    </row>
    <row r="44" spans="2:5" ht="15" customHeight="1" thickBot="1">
      <c r="B44" s="213" t="s">
        <v>206</v>
      </c>
      <c r="C44" s="214"/>
      <c r="D44" s="215"/>
      <c r="E44" s="44"/>
    </row>
    <row r="45" spans="2:5" ht="15" customHeight="1" thickBot="1">
      <c r="B45" s="216" t="s">
        <v>207</v>
      </c>
      <c r="C45" s="217"/>
      <c r="D45" s="218"/>
      <c r="E45" s="45">
        <f>(E38+E40+E41+E42+E44)-(E43*E38)</f>
        <v>0</v>
      </c>
    </row>
    <row r="46" spans="2:5" ht="21" customHeight="1" thickBot="1">
      <c r="B46" s="222" t="s">
        <v>209</v>
      </c>
      <c r="C46" s="223"/>
      <c r="D46" s="223"/>
      <c r="E46" s="18" t="s">
        <v>17</v>
      </c>
    </row>
    <row r="47" spans="2:5" s="48" customFormat="1" ht="41.1" customHeight="1" thickBot="1">
      <c r="B47" s="186" t="s">
        <v>3468</v>
      </c>
      <c r="C47" s="187"/>
      <c r="D47" s="187"/>
      <c r="E47" s="47"/>
    </row>
    <row r="48" spans="2:5" ht="21.6" thickBot="1">
      <c r="B48" s="176" t="s">
        <v>1305</v>
      </c>
      <c r="C48" s="177"/>
      <c r="D48" s="177"/>
      <c r="E48" s="13" t="s">
        <v>1305</v>
      </c>
    </row>
    <row r="49" spans="2:5" ht="15" customHeight="1" thickBot="1">
      <c r="B49" s="178" t="s">
        <v>18</v>
      </c>
      <c r="C49" s="179"/>
      <c r="D49" s="179"/>
      <c r="E49" s="46"/>
    </row>
    <row r="50" spans="2:5">
      <c r="B50" s="212"/>
      <c r="C50" s="212"/>
      <c r="D50" s="212"/>
    </row>
    <row r="51" spans="2:5">
      <c r="B51" s="212"/>
      <c r="C51" s="212"/>
      <c r="D51" s="212"/>
    </row>
  </sheetData>
  <sheetProtection algorithmName="SHA-512" hashValue="MVHpdu69aB8y/EyZ7gTC9TKfY8Y/NmF4kFAnqFz6XzCEmOZuV4J6mefruvJLSG7Zkh43JQKmj0bgf8X9+qLAVA==" saltValue="cbRK6bKboKV8WCa47pnN9g==" spinCount="100000" sheet="1" objects="1" scenarios="1"/>
  <mergeCells count="23">
    <mergeCell ref="B51:D51"/>
    <mergeCell ref="C9:D9"/>
    <mergeCell ref="B48:D48"/>
    <mergeCell ref="B49:D49"/>
    <mergeCell ref="B50:D50"/>
    <mergeCell ref="B46:D46"/>
    <mergeCell ref="B47:D47"/>
    <mergeCell ref="B37:D37"/>
    <mergeCell ref="B38:D38"/>
    <mergeCell ref="B39:D39"/>
    <mergeCell ref="B40:D40"/>
    <mergeCell ref="B41:D41"/>
    <mergeCell ref="B42:D42"/>
    <mergeCell ref="B43:D43"/>
    <mergeCell ref="B44:D44"/>
    <mergeCell ref="B45:D45"/>
    <mergeCell ref="C2:D2"/>
    <mergeCell ref="C3:D3"/>
    <mergeCell ref="E5:E6"/>
    <mergeCell ref="C7:D7"/>
    <mergeCell ref="C8:D8"/>
    <mergeCell ref="C5:D5"/>
    <mergeCell ref="C6:D6"/>
  </mergeCells>
  <hyperlinks>
    <hyperlink ref="B1" location="'1. Index'!A1" display="Go To Index" xr:uid="{672C89F4-3A24-4ECD-AD3C-EF1BBCB5A6F9}"/>
    <hyperlink ref="E1" location="'4. Database'!A1" display="Go To Database" xr:uid="{F7423A8C-AE03-4FC5-803C-D20908DAB6DC}"/>
  </hyperlinks>
  <pageMargins left="0.7" right="0.7" top="0.75" bottom="0.75" header="0.3" footer="0.3"/>
  <pageSetup scale="80" orientation="landscape" r:id="rId1"/>
  <headerFooter>
    <oddFooter>&amp;R_x000D_&amp;1#&amp;"Calibri"&amp;10&amp;K000000 Confidential</oddFooter>
  </headerFooter>
</worksheet>
</file>

<file path=xl/worksheets/sheet1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400-000000000000}">
  <sheetPr codeName="Sheet122">
    <pageSetUpPr fitToPage="1"/>
  </sheetPr>
  <dimension ref="B1:E51"/>
  <sheetViews>
    <sheetView zoomScale="70" zoomScaleNormal="70" workbookViewId="0">
      <selection activeCell="A48" sqref="A48:XFD49"/>
    </sheetView>
  </sheetViews>
  <sheetFormatPr defaultColWidth="9.21875" defaultRowHeight="14.4"/>
  <cols>
    <col min="1" max="1" width="2.77734375" style="20" customWidth="1"/>
    <col min="2" max="4" width="40.5546875" style="20" customWidth="1"/>
    <col min="5" max="5" width="54.21875" style="20" customWidth="1"/>
    <col min="6" max="16384" width="9.21875" style="20"/>
  </cols>
  <sheetData>
    <row r="1" spans="2:5" ht="15" thickBot="1">
      <c r="B1" s="19" t="s">
        <v>152</v>
      </c>
      <c r="C1" s="20">
        <v>202</v>
      </c>
      <c r="E1" s="11" t="s">
        <v>1275</v>
      </c>
    </row>
    <row r="2" spans="2:5">
      <c r="B2" s="21" t="s">
        <v>0</v>
      </c>
      <c r="C2" s="194" t="str">
        <f>VLOOKUP(C3,'1. Index'!$B$7:$C$212,2,0)</f>
        <v>Other products</v>
      </c>
      <c r="D2" s="194"/>
    </row>
    <row r="3" spans="2:5" ht="15" thickBot="1">
      <c r="B3" s="22" t="s">
        <v>1</v>
      </c>
      <c r="C3" s="193" t="str">
        <f>LEFT(C5,10)</f>
        <v>15.01.31.1</v>
      </c>
      <c r="D3" s="194"/>
    </row>
    <row r="4" spans="2:5" ht="15" thickBot="1">
      <c r="B4" s="23"/>
    </row>
    <row r="5" spans="2:5" ht="15" customHeight="1">
      <c r="B5" s="24" t="s">
        <v>2</v>
      </c>
      <c r="C5" s="203" t="str" cm="1">
        <f t="array" ref="C5">INDEX('1. Index'!$B$8:$E$212,C1,1)</f>
        <v>15.01.31.1.01.170</v>
      </c>
      <c r="D5" s="204"/>
      <c r="E5" s="195" t="s">
        <v>3</v>
      </c>
    </row>
    <row r="6" spans="2:5" ht="15" customHeight="1" thickBot="1">
      <c r="B6" s="25" t="s">
        <v>4</v>
      </c>
      <c r="C6" s="205" t="str" cm="1">
        <f t="array" ref="C6">INDEX('1. Index'!$B$8:$E$212,C1,2)</f>
        <v>Anti-virus software - Kaspersky (USA) - Small Office Security (5 devices, 1yr)</v>
      </c>
      <c r="D6" s="206"/>
      <c r="E6" s="196"/>
    </row>
    <row r="7" spans="2:5" ht="16.5" customHeight="1" thickBot="1">
      <c r="B7" s="26"/>
      <c r="C7" s="197" t="s">
        <v>24</v>
      </c>
      <c r="D7" s="198"/>
      <c r="E7" s="13" t="s">
        <v>5</v>
      </c>
    </row>
    <row r="8" spans="2:5">
      <c r="B8" s="27" t="s">
        <v>6</v>
      </c>
      <c r="C8" s="199" t="str" cm="1">
        <f t="array" ref="C8">INDEX('1. Index'!$B$8:$E$212,C1,3)</f>
        <v>Kaspersky (USA)</v>
      </c>
      <c r="D8" s="200"/>
      <c r="E8" s="28"/>
    </row>
    <row r="9" spans="2:5" ht="15" thickBot="1">
      <c r="B9" s="29" t="s">
        <v>7</v>
      </c>
      <c r="C9" s="201" t="str" cm="1">
        <f t="array" ref="C9">INDEX('1. Index'!$B$8:$E$212,C1,4)</f>
        <v>Small Office Security (5 devices, 1yr)</v>
      </c>
      <c r="D9" s="202"/>
      <c r="E9" s="30"/>
    </row>
    <row r="10" spans="2:5" ht="18" customHeight="1" thickBot="1">
      <c r="B10" s="31"/>
      <c r="C10" s="32" t="s">
        <v>8</v>
      </c>
      <c r="D10" s="32" t="s">
        <v>9</v>
      </c>
      <c r="E10" s="13" t="s">
        <v>5</v>
      </c>
    </row>
    <row r="11" spans="2:5" ht="15" customHeight="1">
      <c r="B11" s="33" t="s">
        <v>613</v>
      </c>
      <c r="C11" s="81" t="s">
        <v>1694</v>
      </c>
      <c r="D11" s="67" t="s">
        <v>1695</v>
      </c>
      <c r="E11" s="35"/>
    </row>
    <row r="12" spans="2:5" ht="15" customHeight="1">
      <c r="B12" s="36" t="s">
        <v>614</v>
      </c>
      <c r="C12" s="55" t="s">
        <v>1696</v>
      </c>
      <c r="D12" s="38" t="s">
        <v>1697</v>
      </c>
      <c r="E12" s="39"/>
    </row>
    <row r="13" spans="2:5" ht="15" customHeight="1">
      <c r="B13" s="36" t="s">
        <v>615</v>
      </c>
      <c r="C13" s="55" t="s">
        <v>216</v>
      </c>
      <c r="D13" s="38" t="s">
        <v>274</v>
      </c>
      <c r="E13" s="39"/>
    </row>
    <row r="14" spans="2:5" ht="15" customHeight="1">
      <c r="B14" s="36" t="s">
        <v>616</v>
      </c>
      <c r="C14" s="55" t="s">
        <v>1698</v>
      </c>
      <c r="D14" s="38" t="s">
        <v>1699</v>
      </c>
      <c r="E14" s="39"/>
    </row>
    <row r="15" spans="2:5" ht="15" customHeight="1">
      <c r="B15" s="36" t="s">
        <v>224</v>
      </c>
      <c r="C15" s="55" t="s">
        <v>216</v>
      </c>
      <c r="D15" s="38" t="s">
        <v>274</v>
      </c>
      <c r="E15" s="39"/>
    </row>
    <row r="16" spans="2:5" ht="15" customHeight="1">
      <c r="B16" s="36" t="s">
        <v>617</v>
      </c>
      <c r="C16" s="55" t="s">
        <v>678</v>
      </c>
      <c r="D16" s="38" t="s">
        <v>679</v>
      </c>
      <c r="E16" s="39"/>
    </row>
    <row r="17" spans="2:5" ht="15" customHeight="1">
      <c r="B17" s="36" t="s">
        <v>618</v>
      </c>
      <c r="C17" s="55" t="s">
        <v>678</v>
      </c>
      <c r="D17" s="38" t="s">
        <v>679</v>
      </c>
      <c r="E17" s="39"/>
    </row>
    <row r="18" spans="2:5" ht="15" customHeight="1">
      <c r="B18" s="36"/>
      <c r="C18" s="37"/>
      <c r="D18" s="38"/>
      <c r="E18" s="39"/>
    </row>
    <row r="19" spans="2:5" ht="15" customHeight="1">
      <c r="B19" s="36"/>
      <c r="C19" s="37"/>
      <c r="D19" s="38"/>
      <c r="E19" s="39"/>
    </row>
    <row r="20" spans="2:5" ht="15" customHeight="1">
      <c r="B20" s="36"/>
      <c r="C20" s="37"/>
      <c r="D20" s="38"/>
      <c r="E20" s="39"/>
    </row>
    <row r="21" spans="2:5" ht="15" customHeight="1">
      <c r="B21" s="36"/>
      <c r="C21" s="37"/>
      <c r="D21" s="38"/>
      <c r="E21" s="39"/>
    </row>
    <row r="22" spans="2:5" ht="15" customHeight="1">
      <c r="B22" s="36"/>
      <c r="C22" s="37"/>
      <c r="D22" s="38"/>
      <c r="E22" s="39"/>
    </row>
    <row r="23" spans="2:5" ht="15" customHeight="1">
      <c r="B23" s="36"/>
      <c r="C23" s="37"/>
      <c r="D23" s="38"/>
      <c r="E23" s="39"/>
    </row>
    <row r="24" spans="2:5" ht="15" customHeight="1">
      <c r="B24" s="36"/>
      <c r="C24" s="37"/>
      <c r="D24" s="38"/>
      <c r="E24" s="39"/>
    </row>
    <row r="25" spans="2:5" ht="15" customHeight="1">
      <c r="B25" s="36"/>
      <c r="C25" s="37"/>
      <c r="D25" s="38"/>
      <c r="E25" s="39"/>
    </row>
    <row r="26" spans="2:5" ht="15" customHeight="1">
      <c r="B26" s="36"/>
      <c r="C26" s="37"/>
      <c r="D26" s="38"/>
      <c r="E26" s="39"/>
    </row>
    <row r="27" spans="2:5" ht="15" customHeight="1">
      <c r="B27" s="36"/>
      <c r="C27" s="37"/>
      <c r="D27" s="38"/>
      <c r="E27" s="39"/>
    </row>
    <row r="28" spans="2:5" ht="15" customHeight="1">
      <c r="B28" s="36"/>
      <c r="C28" s="37"/>
      <c r="D28" s="38"/>
      <c r="E28" s="39"/>
    </row>
    <row r="29" spans="2:5" ht="15" customHeight="1">
      <c r="B29" s="36"/>
      <c r="C29" s="37"/>
      <c r="D29" s="38"/>
      <c r="E29" s="39"/>
    </row>
    <row r="30" spans="2:5" ht="15" customHeight="1">
      <c r="B30" s="36"/>
      <c r="C30" s="37"/>
      <c r="D30" s="38"/>
      <c r="E30" s="39"/>
    </row>
    <row r="31" spans="2:5" ht="15" customHeight="1">
      <c r="B31" s="36"/>
      <c r="C31" s="37"/>
      <c r="D31" s="38"/>
      <c r="E31" s="39"/>
    </row>
    <row r="32" spans="2:5" ht="15" customHeight="1">
      <c r="B32" s="36"/>
      <c r="C32" s="37"/>
      <c r="D32" s="38"/>
      <c r="E32" s="39"/>
    </row>
    <row r="33" spans="2:5" ht="15" customHeight="1">
      <c r="B33" s="36"/>
      <c r="C33" s="37"/>
      <c r="D33" s="38"/>
      <c r="E33" s="39"/>
    </row>
    <row r="34" spans="2:5" ht="15" customHeight="1">
      <c r="B34" s="36"/>
      <c r="C34" s="37"/>
      <c r="D34" s="38"/>
      <c r="E34" s="39"/>
    </row>
    <row r="35" spans="2:5" ht="15" customHeight="1">
      <c r="B35" s="36" t="s">
        <v>10</v>
      </c>
      <c r="C35" s="37" t="s">
        <v>60</v>
      </c>
      <c r="D35" s="38" t="s">
        <v>60</v>
      </c>
      <c r="E35" s="39"/>
    </row>
    <row r="36" spans="2:5" ht="15" customHeight="1" thickBot="1">
      <c r="B36" s="36" t="s">
        <v>11</v>
      </c>
      <c r="C36" s="37" t="s">
        <v>61</v>
      </c>
      <c r="D36" s="41" t="s">
        <v>61</v>
      </c>
      <c r="E36" s="80"/>
    </row>
    <row r="37" spans="2:5" ht="16.5" customHeight="1" thickBot="1">
      <c r="B37" s="197" t="s">
        <v>12</v>
      </c>
      <c r="C37" s="207"/>
      <c r="D37" s="198"/>
      <c r="E37" s="13" t="s">
        <v>5</v>
      </c>
    </row>
    <row r="38" spans="2:5" ht="15" customHeight="1">
      <c r="B38" s="208" t="s">
        <v>13</v>
      </c>
      <c r="C38" s="209"/>
      <c r="D38" s="210"/>
      <c r="E38" s="35"/>
    </row>
    <row r="39" spans="2:5" ht="15" customHeight="1">
      <c r="B39" s="180" t="s">
        <v>141</v>
      </c>
      <c r="C39" s="181"/>
      <c r="D39" s="182"/>
      <c r="E39" s="39"/>
    </row>
    <row r="40" spans="2:5" ht="15" customHeight="1">
      <c r="B40" s="180" t="s">
        <v>14</v>
      </c>
      <c r="C40" s="181"/>
      <c r="D40" s="182"/>
      <c r="E40" s="42"/>
    </row>
    <row r="41" spans="2:5" ht="15" customHeight="1">
      <c r="B41" s="180" t="s">
        <v>15</v>
      </c>
      <c r="C41" s="181"/>
      <c r="D41" s="182"/>
      <c r="E41" s="42"/>
    </row>
    <row r="42" spans="2:5" ht="15" customHeight="1">
      <c r="B42" s="188" t="s">
        <v>221</v>
      </c>
      <c r="C42" s="189"/>
      <c r="D42" s="190"/>
      <c r="E42" s="42"/>
    </row>
    <row r="43" spans="2:5" ht="15" customHeight="1">
      <c r="B43" s="219" t="s">
        <v>208</v>
      </c>
      <c r="C43" s="220"/>
      <c r="D43" s="221"/>
      <c r="E43" s="43"/>
    </row>
    <row r="44" spans="2:5" ht="15" customHeight="1" thickBot="1">
      <c r="B44" s="213" t="s">
        <v>206</v>
      </c>
      <c r="C44" s="214"/>
      <c r="D44" s="215"/>
      <c r="E44" s="44"/>
    </row>
    <row r="45" spans="2:5" ht="15" customHeight="1" thickBot="1">
      <c r="B45" s="216" t="s">
        <v>207</v>
      </c>
      <c r="C45" s="217"/>
      <c r="D45" s="218"/>
      <c r="E45" s="45">
        <f>(E38+E40+E41+E42+E44)-(E43*E38)</f>
        <v>0</v>
      </c>
    </row>
    <row r="46" spans="2:5" ht="21" customHeight="1" thickBot="1">
      <c r="B46" s="222" t="s">
        <v>209</v>
      </c>
      <c r="C46" s="223"/>
      <c r="D46" s="223"/>
      <c r="E46" s="18" t="s">
        <v>17</v>
      </c>
    </row>
    <row r="47" spans="2:5" s="48" customFormat="1" ht="15" thickBot="1">
      <c r="B47" s="186"/>
      <c r="C47" s="187"/>
      <c r="D47" s="187"/>
      <c r="E47" s="47"/>
    </row>
    <row r="48" spans="2:5" ht="21.6" thickBot="1">
      <c r="B48" s="176" t="s">
        <v>1305</v>
      </c>
      <c r="C48" s="177"/>
      <c r="D48" s="177"/>
      <c r="E48" s="13" t="s">
        <v>1305</v>
      </c>
    </row>
    <row r="49" spans="2:5" ht="15" customHeight="1" thickBot="1">
      <c r="B49" s="178" t="s">
        <v>18</v>
      </c>
      <c r="C49" s="179"/>
      <c r="D49" s="179"/>
      <c r="E49" s="46"/>
    </row>
    <row r="50" spans="2:5">
      <c r="B50" s="212"/>
      <c r="C50" s="212"/>
      <c r="D50" s="212"/>
    </row>
    <row r="51" spans="2:5">
      <c r="B51" s="212"/>
      <c r="C51" s="212"/>
      <c r="D51" s="212"/>
    </row>
  </sheetData>
  <sheetProtection algorithmName="SHA-512" hashValue="je3+lCwQWZ+ox6ltpJ6369xNLWHrag7S/nBNLckJWbrPoYudQDPmUD7rHbBqkytkRoZQjQzXMGFlciYWC0kTng==" saltValue="qPTilEGelk2LkmKXBb+xEg==" spinCount="100000" sheet="1" objects="1" scenarios="1"/>
  <mergeCells count="23">
    <mergeCell ref="C9:D9"/>
    <mergeCell ref="C2:D2"/>
    <mergeCell ref="C3:D3"/>
    <mergeCell ref="E5:E6"/>
    <mergeCell ref="C7:D7"/>
    <mergeCell ref="C8:D8"/>
    <mergeCell ref="C5:D5"/>
    <mergeCell ref="C6:D6"/>
    <mergeCell ref="B43:D43"/>
    <mergeCell ref="B48:D48"/>
    <mergeCell ref="B49:D49"/>
    <mergeCell ref="B37:D37"/>
    <mergeCell ref="B38:D38"/>
    <mergeCell ref="B39:D39"/>
    <mergeCell ref="B40:D40"/>
    <mergeCell ref="B41:D41"/>
    <mergeCell ref="B42:D42"/>
    <mergeCell ref="B46:D46"/>
    <mergeCell ref="B50:D50"/>
    <mergeCell ref="B51:D51"/>
    <mergeCell ref="B44:D44"/>
    <mergeCell ref="B45:D45"/>
    <mergeCell ref="B47:D47"/>
  </mergeCells>
  <hyperlinks>
    <hyperlink ref="B1" location="'1. Index'!A1" display="Go To Index" xr:uid="{122BE9A8-FC8B-4073-B967-025ABAF9F854}"/>
    <hyperlink ref="E1" location="'4. Database'!A1" display="Go To Database" xr:uid="{94A25C4A-D19C-4536-8F1E-12D98AC84114}"/>
  </hyperlinks>
  <pageMargins left="0.7" right="0.7" top="0.75" bottom="0.75" header="0.3" footer="0.3"/>
  <pageSetup scale="77" orientation="landscape" r:id="rId1"/>
  <headerFooter>
    <oddFooter>&amp;R_x000D_&amp;1#&amp;"Calibri"&amp;10&amp;K000000 Confidential</oddFooter>
  </headerFooter>
</worksheet>
</file>

<file path=xl/worksheets/sheet1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500-000000000000}">
  <sheetPr codeName="Sheet121">
    <pageSetUpPr fitToPage="1"/>
  </sheetPr>
  <dimension ref="B1:E51"/>
  <sheetViews>
    <sheetView zoomScale="70" zoomScaleNormal="70" workbookViewId="0">
      <selection activeCell="A48" sqref="A48:XFD49"/>
    </sheetView>
  </sheetViews>
  <sheetFormatPr defaultColWidth="9.21875" defaultRowHeight="14.4"/>
  <cols>
    <col min="1" max="1" width="2.77734375" style="20" customWidth="1"/>
    <col min="2" max="4" width="40.5546875" style="20" customWidth="1"/>
    <col min="5" max="5" width="54.21875" style="20" customWidth="1"/>
    <col min="6" max="16384" width="9.21875" style="20"/>
  </cols>
  <sheetData>
    <row r="1" spans="2:5" ht="15" thickBot="1">
      <c r="B1" s="19" t="s">
        <v>152</v>
      </c>
      <c r="C1" s="20">
        <v>203</v>
      </c>
      <c r="E1" s="11" t="s">
        <v>1275</v>
      </c>
    </row>
    <row r="2" spans="2:5">
      <c r="B2" s="21" t="s">
        <v>0</v>
      </c>
      <c r="C2" s="194" t="str">
        <f>VLOOKUP(C3,'1. Index'!$B$7:$C$212,2,0)</f>
        <v>Other products</v>
      </c>
      <c r="D2" s="194"/>
    </row>
    <row r="3" spans="2:5" ht="15" thickBot="1">
      <c r="B3" s="22" t="s">
        <v>1</v>
      </c>
      <c r="C3" s="193" t="str">
        <f>LEFT(C5,10)</f>
        <v>15.01.31.1</v>
      </c>
      <c r="D3" s="194"/>
    </row>
    <row r="4" spans="2:5" ht="15" thickBot="1">
      <c r="B4" s="23"/>
    </row>
    <row r="5" spans="2:5" ht="15" customHeight="1">
      <c r="B5" s="24" t="s">
        <v>2</v>
      </c>
      <c r="C5" s="203" t="str" cm="1">
        <f t="array" ref="C5">INDEX('1. Index'!$B$8:$E$212,C1,1)</f>
        <v>15.01.31.1.01.180</v>
      </c>
      <c r="D5" s="204"/>
      <c r="E5" s="195" t="s">
        <v>3</v>
      </c>
    </row>
    <row r="6" spans="2:5" ht="15" customHeight="1" thickBot="1">
      <c r="B6" s="25" t="s">
        <v>4</v>
      </c>
      <c r="C6" s="205" t="str" cm="1">
        <f t="array" ref="C6">INDEX('1. Index'!$B$8:$E$212,C1,2)</f>
        <v>Anti virus software - Symantec (USA) - Norton 360 Deluxe (5 devices 1yr)</v>
      </c>
      <c r="D6" s="206"/>
      <c r="E6" s="196"/>
    </row>
    <row r="7" spans="2:5" ht="16.5" customHeight="1" thickBot="1">
      <c r="B7" s="26"/>
      <c r="C7" s="197" t="s">
        <v>24</v>
      </c>
      <c r="D7" s="198"/>
      <c r="E7" s="13" t="s">
        <v>5</v>
      </c>
    </row>
    <row r="8" spans="2:5">
      <c r="B8" s="27" t="s">
        <v>6</v>
      </c>
      <c r="C8" s="199" t="str" cm="1">
        <f t="array" ref="C8">INDEX('1. Index'!$B$8:$E$212,C1,3)</f>
        <v>Symantec (USA)</v>
      </c>
      <c r="D8" s="200"/>
      <c r="E8" s="28"/>
    </row>
    <row r="9" spans="2:5" ht="15" thickBot="1">
      <c r="B9" s="29" t="s">
        <v>7</v>
      </c>
      <c r="C9" s="201" t="str" cm="1">
        <f t="array" ref="C9">INDEX('1. Index'!$B$8:$E$212,C1,4)</f>
        <v>Norton 360 Deluxe (5 devices 1yr)</v>
      </c>
      <c r="D9" s="202"/>
      <c r="E9" s="30"/>
    </row>
    <row r="10" spans="2:5" ht="18" customHeight="1" thickBot="1">
      <c r="B10" s="31"/>
      <c r="C10" s="32" t="s">
        <v>8</v>
      </c>
      <c r="D10" s="32" t="s">
        <v>9</v>
      </c>
      <c r="E10" s="13" t="s">
        <v>5</v>
      </c>
    </row>
    <row r="11" spans="2:5" ht="15" customHeight="1">
      <c r="B11" s="33" t="s">
        <v>613</v>
      </c>
      <c r="C11" s="81" t="s">
        <v>1694</v>
      </c>
      <c r="D11" s="67" t="s">
        <v>1695</v>
      </c>
      <c r="E11" s="35"/>
    </row>
    <row r="12" spans="2:5" ht="15" customHeight="1">
      <c r="B12" s="36" t="s">
        <v>614</v>
      </c>
      <c r="C12" s="55" t="s">
        <v>1696</v>
      </c>
      <c r="D12" s="38" t="s">
        <v>1697</v>
      </c>
      <c r="E12" s="39"/>
    </row>
    <row r="13" spans="2:5" ht="15" customHeight="1">
      <c r="B13" s="36" t="s">
        <v>615</v>
      </c>
      <c r="C13" s="55" t="s">
        <v>216</v>
      </c>
      <c r="D13" s="38" t="s">
        <v>274</v>
      </c>
      <c r="E13" s="39"/>
    </row>
    <row r="14" spans="2:5" ht="15" customHeight="1">
      <c r="B14" s="36" t="s">
        <v>616</v>
      </c>
      <c r="C14" s="55" t="s">
        <v>1698</v>
      </c>
      <c r="D14" s="38" t="s">
        <v>1699</v>
      </c>
      <c r="E14" s="39"/>
    </row>
    <row r="15" spans="2:5" ht="15" customHeight="1">
      <c r="B15" s="36" t="s">
        <v>224</v>
      </c>
      <c r="C15" s="55" t="s">
        <v>216</v>
      </c>
      <c r="D15" s="38" t="s">
        <v>274</v>
      </c>
      <c r="E15" s="39"/>
    </row>
    <row r="16" spans="2:5" ht="15" customHeight="1">
      <c r="B16" s="36" t="s">
        <v>617</v>
      </c>
      <c r="C16" s="55" t="s">
        <v>678</v>
      </c>
      <c r="D16" s="38" t="s">
        <v>679</v>
      </c>
      <c r="E16" s="39"/>
    </row>
    <row r="17" spans="2:5" ht="15" customHeight="1">
      <c r="B17" s="36" t="s">
        <v>618</v>
      </c>
      <c r="C17" s="55" t="s">
        <v>678</v>
      </c>
      <c r="D17" s="38" t="s">
        <v>679</v>
      </c>
      <c r="E17" s="39"/>
    </row>
    <row r="18" spans="2:5" ht="15" customHeight="1">
      <c r="B18" s="36"/>
      <c r="C18" s="37"/>
      <c r="D18" s="38"/>
      <c r="E18" s="39"/>
    </row>
    <row r="19" spans="2:5" ht="15" customHeight="1">
      <c r="B19" s="36"/>
      <c r="C19" s="37"/>
      <c r="D19" s="38"/>
      <c r="E19" s="39"/>
    </row>
    <row r="20" spans="2:5" ht="15" customHeight="1">
      <c r="B20" s="36"/>
      <c r="C20" s="37"/>
      <c r="D20" s="38"/>
      <c r="E20" s="39"/>
    </row>
    <row r="21" spans="2:5" ht="15" customHeight="1">
      <c r="B21" s="36"/>
      <c r="C21" s="37"/>
      <c r="D21" s="38"/>
      <c r="E21" s="39"/>
    </row>
    <row r="22" spans="2:5" ht="15" customHeight="1">
      <c r="B22" s="36"/>
      <c r="C22" s="37"/>
      <c r="D22" s="38"/>
      <c r="E22" s="39"/>
    </row>
    <row r="23" spans="2:5" ht="15" customHeight="1">
      <c r="B23" s="36"/>
      <c r="C23" s="37"/>
      <c r="D23" s="38"/>
      <c r="E23" s="39"/>
    </row>
    <row r="24" spans="2:5" ht="15" customHeight="1">
      <c r="B24" s="36"/>
      <c r="C24" s="37"/>
      <c r="D24" s="38"/>
      <c r="E24" s="39"/>
    </row>
    <row r="25" spans="2:5" ht="15" customHeight="1">
      <c r="B25" s="36"/>
      <c r="C25" s="37"/>
      <c r="D25" s="38"/>
      <c r="E25" s="39"/>
    </row>
    <row r="26" spans="2:5" ht="15" customHeight="1">
      <c r="B26" s="36"/>
      <c r="C26" s="37"/>
      <c r="D26" s="38"/>
      <c r="E26" s="39"/>
    </row>
    <row r="27" spans="2:5" ht="15" customHeight="1">
      <c r="B27" s="36"/>
      <c r="C27" s="37"/>
      <c r="D27" s="38"/>
      <c r="E27" s="39"/>
    </row>
    <row r="28" spans="2:5" ht="15" customHeight="1">
      <c r="B28" s="36"/>
      <c r="C28" s="37"/>
      <c r="D28" s="38"/>
      <c r="E28" s="39"/>
    </row>
    <row r="29" spans="2:5" ht="15" customHeight="1">
      <c r="B29" s="36"/>
      <c r="C29" s="37"/>
      <c r="D29" s="38"/>
      <c r="E29" s="39"/>
    </row>
    <row r="30" spans="2:5" ht="15" customHeight="1">
      <c r="B30" s="36"/>
      <c r="C30" s="37"/>
      <c r="D30" s="38"/>
      <c r="E30" s="39"/>
    </row>
    <row r="31" spans="2:5" ht="15" customHeight="1">
      <c r="B31" s="36"/>
      <c r="C31" s="37"/>
      <c r="D31" s="38"/>
      <c r="E31" s="39"/>
    </row>
    <row r="32" spans="2:5" ht="15" customHeight="1">
      <c r="B32" s="36"/>
      <c r="C32" s="37"/>
      <c r="D32" s="38"/>
      <c r="E32" s="39"/>
    </row>
    <row r="33" spans="2:5" ht="15" customHeight="1">
      <c r="B33" s="36"/>
      <c r="C33" s="37"/>
      <c r="D33" s="38"/>
      <c r="E33" s="39"/>
    </row>
    <row r="34" spans="2:5" ht="15" customHeight="1">
      <c r="B34" s="36" t="s">
        <v>279</v>
      </c>
      <c r="C34" s="37"/>
      <c r="D34" s="38"/>
      <c r="E34" s="39"/>
    </row>
    <row r="35" spans="2:5" ht="15" customHeight="1">
      <c r="B35" s="36" t="s">
        <v>10</v>
      </c>
      <c r="C35" s="37" t="s">
        <v>60</v>
      </c>
      <c r="D35" s="38" t="s">
        <v>60</v>
      </c>
      <c r="E35" s="39"/>
    </row>
    <row r="36" spans="2:5" ht="15" customHeight="1" thickBot="1">
      <c r="B36" s="36" t="s">
        <v>11</v>
      </c>
      <c r="C36" s="37" t="s">
        <v>61</v>
      </c>
      <c r="D36" s="41" t="s">
        <v>61</v>
      </c>
      <c r="E36" s="80"/>
    </row>
    <row r="37" spans="2:5" ht="16.5" customHeight="1" thickBot="1">
      <c r="B37" s="197" t="s">
        <v>12</v>
      </c>
      <c r="C37" s="207"/>
      <c r="D37" s="198"/>
      <c r="E37" s="13" t="s">
        <v>5</v>
      </c>
    </row>
    <row r="38" spans="2:5" ht="15" customHeight="1">
      <c r="B38" s="208" t="s">
        <v>13</v>
      </c>
      <c r="C38" s="209"/>
      <c r="D38" s="210"/>
      <c r="E38" s="35"/>
    </row>
    <row r="39" spans="2:5" ht="15" customHeight="1">
      <c r="B39" s="180" t="s">
        <v>141</v>
      </c>
      <c r="C39" s="181"/>
      <c r="D39" s="182"/>
      <c r="E39" s="39"/>
    </row>
    <row r="40" spans="2:5" ht="15" customHeight="1">
      <c r="B40" s="180" t="s">
        <v>14</v>
      </c>
      <c r="C40" s="181"/>
      <c r="D40" s="182"/>
      <c r="E40" s="42"/>
    </row>
    <row r="41" spans="2:5" ht="15" customHeight="1">
      <c r="B41" s="180" t="s">
        <v>15</v>
      </c>
      <c r="C41" s="181"/>
      <c r="D41" s="182"/>
      <c r="E41" s="42"/>
    </row>
    <row r="42" spans="2:5" ht="15" customHeight="1">
      <c r="B42" s="188" t="s">
        <v>221</v>
      </c>
      <c r="C42" s="189"/>
      <c r="D42" s="190"/>
      <c r="E42" s="42"/>
    </row>
    <row r="43" spans="2:5" ht="15" customHeight="1">
      <c r="B43" s="219" t="s">
        <v>208</v>
      </c>
      <c r="C43" s="220"/>
      <c r="D43" s="221"/>
      <c r="E43" s="43"/>
    </row>
    <row r="44" spans="2:5" ht="15" customHeight="1" thickBot="1">
      <c r="B44" s="213" t="s">
        <v>206</v>
      </c>
      <c r="C44" s="214"/>
      <c r="D44" s="215"/>
      <c r="E44" s="44"/>
    </row>
    <row r="45" spans="2:5" ht="15" customHeight="1" thickBot="1">
      <c r="B45" s="216" t="s">
        <v>207</v>
      </c>
      <c r="C45" s="217"/>
      <c r="D45" s="218"/>
      <c r="E45" s="45">
        <f>(E38+E40+E41+E42+E44)-(E43*E38)</f>
        <v>0</v>
      </c>
    </row>
    <row r="46" spans="2:5" ht="21" customHeight="1" thickBot="1">
      <c r="B46" s="222" t="s">
        <v>209</v>
      </c>
      <c r="C46" s="223"/>
      <c r="D46" s="223"/>
      <c r="E46" s="18" t="s">
        <v>17</v>
      </c>
    </row>
    <row r="47" spans="2:5" s="48" customFormat="1" ht="52.05" customHeight="1" thickBot="1">
      <c r="B47" s="186" t="s">
        <v>3469</v>
      </c>
      <c r="C47" s="187"/>
      <c r="D47" s="187"/>
      <c r="E47" s="47"/>
    </row>
    <row r="48" spans="2:5" ht="21.6" thickBot="1">
      <c r="B48" s="176" t="s">
        <v>1305</v>
      </c>
      <c r="C48" s="177"/>
      <c r="D48" s="177"/>
      <c r="E48" s="13" t="s">
        <v>1305</v>
      </c>
    </row>
    <row r="49" spans="2:5" ht="15" customHeight="1" thickBot="1">
      <c r="B49" s="178" t="s">
        <v>18</v>
      </c>
      <c r="C49" s="179"/>
      <c r="D49" s="179"/>
      <c r="E49" s="46"/>
    </row>
    <row r="50" spans="2:5">
      <c r="B50" s="212"/>
      <c r="C50" s="212"/>
      <c r="D50" s="212"/>
    </row>
    <row r="51" spans="2:5">
      <c r="B51" s="212"/>
      <c r="C51" s="212"/>
      <c r="D51" s="212"/>
    </row>
  </sheetData>
  <sheetProtection algorithmName="SHA-512" hashValue="iDWkUSoVoFTesarGdee6FTysYkjN5p5J5ee24+CpBuqk8U59jLBc7zgfhcZp3MNfeqGhpyskFTb21ztC1hmHtA==" saltValue="lZeSJIZRbkYrPmYgx6W2Pg==" spinCount="100000" sheet="1" objects="1" scenarios="1"/>
  <mergeCells count="23">
    <mergeCell ref="C9:D9"/>
    <mergeCell ref="C2:D2"/>
    <mergeCell ref="C3:D3"/>
    <mergeCell ref="E5:E6"/>
    <mergeCell ref="C7:D7"/>
    <mergeCell ref="C8:D8"/>
    <mergeCell ref="C5:D5"/>
    <mergeCell ref="C6:D6"/>
    <mergeCell ref="B43:D43"/>
    <mergeCell ref="B48:D48"/>
    <mergeCell ref="B49:D49"/>
    <mergeCell ref="B37:D37"/>
    <mergeCell ref="B38:D38"/>
    <mergeCell ref="B39:D39"/>
    <mergeCell ref="B40:D40"/>
    <mergeCell ref="B41:D41"/>
    <mergeCell ref="B42:D42"/>
    <mergeCell ref="B46:D46"/>
    <mergeCell ref="B50:D50"/>
    <mergeCell ref="B51:D51"/>
    <mergeCell ref="B44:D44"/>
    <mergeCell ref="B45:D45"/>
    <mergeCell ref="B47:D47"/>
  </mergeCells>
  <hyperlinks>
    <hyperlink ref="B1" location="'1. Index'!A1" display="Go To Index" xr:uid="{0F1EAB9B-BFC2-4084-8466-F737FD7E974D}"/>
    <hyperlink ref="E1" location="'4. Database'!A1" display="Go To Database" xr:uid="{20FC410F-2538-47C2-97AF-B6E310F284B6}"/>
  </hyperlinks>
  <pageMargins left="0.7" right="0.7" top="0.75" bottom="0.75" header="0.3" footer="0.3"/>
  <pageSetup scale="77" orientation="landscape" r:id="rId1"/>
  <headerFooter>
    <oddFooter>&amp;R_x000D_&amp;1#&amp;"Calibri"&amp;10&amp;K000000 Confidential</oddFooter>
  </headerFooter>
</worksheet>
</file>

<file path=xl/worksheets/sheet1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600-000000000000}">
  <sheetPr codeName="Sheet123">
    <pageSetUpPr fitToPage="1"/>
  </sheetPr>
  <dimension ref="B1:E51"/>
  <sheetViews>
    <sheetView topLeftCell="A3" zoomScale="70" zoomScaleNormal="70" workbookViewId="0">
      <selection activeCell="A48" sqref="A48:XFD49"/>
    </sheetView>
  </sheetViews>
  <sheetFormatPr defaultColWidth="9.21875" defaultRowHeight="14.4"/>
  <cols>
    <col min="1" max="1" width="2.77734375" style="20" customWidth="1"/>
    <col min="2" max="4" width="40.5546875" style="20" customWidth="1"/>
    <col min="5" max="5" width="54.21875" style="20" customWidth="1"/>
    <col min="6" max="16384" width="9.21875" style="20"/>
  </cols>
  <sheetData>
    <row r="1" spans="2:5" ht="15" thickBot="1">
      <c r="B1" s="19" t="s">
        <v>152</v>
      </c>
      <c r="C1" s="20">
        <v>204</v>
      </c>
      <c r="E1" s="11" t="s">
        <v>1275</v>
      </c>
    </row>
    <row r="2" spans="2:5">
      <c r="B2" s="21" t="s">
        <v>0</v>
      </c>
      <c r="C2" s="194" t="str">
        <f>VLOOKUP(C3,'1. Index'!$B$7:$C$212,2,0)</f>
        <v>Other products</v>
      </c>
      <c r="D2" s="194"/>
    </row>
    <row r="3" spans="2:5" ht="15" thickBot="1">
      <c r="B3" s="22" t="s">
        <v>1</v>
      </c>
      <c r="C3" s="193" t="str">
        <f>LEFT(C5,10)</f>
        <v>15.01.31.1</v>
      </c>
      <c r="D3" s="194"/>
    </row>
    <row r="4" spans="2:5" ht="15" thickBot="1">
      <c r="B4" s="23"/>
    </row>
    <row r="5" spans="2:5" ht="15" customHeight="1">
      <c r="B5" s="24" t="s">
        <v>2</v>
      </c>
      <c r="C5" s="203" t="str" cm="1">
        <f t="array" ref="C5">INDEX('1. Index'!$B$8:$E$212,C1,1)</f>
        <v>15.01.31.1.01.190</v>
      </c>
      <c r="D5" s="204"/>
      <c r="E5" s="195" t="s">
        <v>3</v>
      </c>
    </row>
    <row r="6" spans="2:5" ht="15" customHeight="1" thickBot="1">
      <c r="B6" s="25" t="s">
        <v>4</v>
      </c>
      <c r="C6" s="205" t="str" cm="1">
        <f t="array" ref="C6">INDEX('1. Index'!$B$8:$E$212,C1,2)</f>
        <v>Computer software - Microsoft (USA) - SQL Server 2017 Enterprise Core Ed.</v>
      </c>
      <c r="D6" s="206"/>
      <c r="E6" s="196"/>
    </row>
    <row r="7" spans="2:5" ht="16.5" customHeight="1" thickBot="1">
      <c r="B7" s="26"/>
      <c r="C7" s="197" t="s">
        <v>24</v>
      </c>
      <c r="D7" s="198"/>
      <c r="E7" s="13" t="s">
        <v>5</v>
      </c>
    </row>
    <row r="8" spans="2:5">
      <c r="B8" s="27" t="s">
        <v>6</v>
      </c>
      <c r="C8" s="199" t="str" cm="1">
        <f t="array" ref="C8">INDEX('1. Index'!$B$8:$E$212,C1,3)</f>
        <v>Microsoft (USA)</v>
      </c>
      <c r="D8" s="200"/>
      <c r="E8" s="28"/>
    </row>
    <row r="9" spans="2:5" ht="15" thickBot="1">
      <c r="B9" s="29" t="s">
        <v>7</v>
      </c>
      <c r="C9" s="201" t="str" cm="1">
        <f t="array" ref="C9">INDEX('1. Index'!$B$8:$E$212,C1,4)</f>
        <v>SQL Server 2017 Enterprise Core Ed.</v>
      </c>
      <c r="D9" s="202"/>
      <c r="E9" s="30"/>
    </row>
    <row r="10" spans="2:5" ht="18" customHeight="1" thickBot="1">
      <c r="B10" s="31"/>
      <c r="C10" s="32" t="s">
        <v>8</v>
      </c>
      <c r="D10" s="32" t="s">
        <v>9</v>
      </c>
      <c r="E10" s="13" t="s">
        <v>5</v>
      </c>
    </row>
    <row r="11" spans="2:5" ht="15" customHeight="1">
      <c r="B11" s="33" t="s">
        <v>619</v>
      </c>
      <c r="C11" s="66" t="s">
        <v>216</v>
      </c>
      <c r="D11" s="67" t="s">
        <v>274</v>
      </c>
      <c r="E11" s="35"/>
    </row>
    <row r="12" spans="2:5" ht="15" customHeight="1">
      <c r="B12" s="36" t="s">
        <v>620</v>
      </c>
      <c r="C12" s="37" t="s">
        <v>216</v>
      </c>
      <c r="D12" s="38" t="s">
        <v>274</v>
      </c>
      <c r="E12" s="39"/>
    </row>
    <row r="13" spans="2:5" ht="15" customHeight="1">
      <c r="B13" s="36" t="s">
        <v>621</v>
      </c>
      <c r="C13" s="37" t="s">
        <v>991</v>
      </c>
      <c r="D13" s="38" t="s">
        <v>992</v>
      </c>
      <c r="E13" s="39"/>
    </row>
    <row r="14" spans="2:5" ht="28.8">
      <c r="B14" s="36" t="s">
        <v>622</v>
      </c>
      <c r="C14" s="37" t="s">
        <v>1700</v>
      </c>
      <c r="D14" s="38" t="s">
        <v>1701</v>
      </c>
      <c r="E14" s="39"/>
    </row>
    <row r="15" spans="2:5" ht="15" customHeight="1">
      <c r="B15" s="36" t="s">
        <v>623</v>
      </c>
      <c r="C15" s="37" t="s">
        <v>993</v>
      </c>
      <c r="D15" s="38" t="s">
        <v>994</v>
      </c>
      <c r="E15" s="39"/>
    </row>
    <row r="16" spans="2:5" ht="15" customHeight="1">
      <c r="B16" s="36" t="s">
        <v>624</v>
      </c>
      <c r="C16" s="37" t="s">
        <v>995</v>
      </c>
      <c r="D16" s="38" t="s">
        <v>1702</v>
      </c>
      <c r="E16" s="39"/>
    </row>
    <row r="17" spans="2:5" ht="15" customHeight="1">
      <c r="B17" s="36" t="s">
        <v>625</v>
      </c>
      <c r="C17" s="37" t="s">
        <v>1703</v>
      </c>
      <c r="D17" s="38" t="s">
        <v>1704</v>
      </c>
      <c r="E17" s="39"/>
    </row>
    <row r="18" spans="2:5" ht="15" customHeight="1">
      <c r="B18" s="36" t="s">
        <v>626</v>
      </c>
      <c r="C18" s="37" t="s">
        <v>996</v>
      </c>
      <c r="D18" s="38" t="s">
        <v>997</v>
      </c>
      <c r="E18" s="39"/>
    </row>
    <row r="19" spans="2:5" ht="15" customHeight="1">
      <c r="B19" s="36" t="s">
        <v>632</v>
      </c>
      <c r="C19" s="37" t="s">
        <v>1705</v>
      </c>
      <c r="D19" s="38" t="s">
        <v>1706</v>
      </c>
      <c r="E19" s="39"/>
    </row>
    <row r="20" spans="2:5" ht="15" customHeight="1">
      <c r="B20" s="36"/>
      <c r="C20" s="37"/>
      <c r="D20" s="38"/>
      <c r="E20" s="39"/>
    </row>
    <row r="21" spans="2:5" ht="15" customHeight="1">
      <c r="B21" s="36"/>
      <c r="C21" s="37"/>
      <c r="D21" s="38"/>
      <c r="E21" s="39"/>
    </row>
    <row r="22" spans="2:5" ht="15" customHeight="1">
      <c r="B22" s="36"/>
      <c r="C22" s="37"/>
      <c r="D22" s="38"/>
      <c r="E22" s="39"/>
    </row>
    <row r="23" spans="2:5" ht="15" customHeight="1">
      <c r="B23" s="36"/>
      <c r="C23" s="37"/>
      <c r="D23" s="38"/>
      <c r="E23" s="39"/>
    </row>
    <row r="24" spans="2:5" ht="15" customHeight="1">
      <c r="B24" s="36"/>
      <c r="C24" s="37"/>
      <c r="D24" s="38"/>
      <c r="E24" s="39"/>
    </row>
    <row r="25" spans="2:5" ht="15" customHeight="1">
      <c r="B25" s="36"/>
      <c r="C25" s="37"/>
      <c r="D25" s="38"/>
      <c r="E25" s="39"/>
    </row>
    <row r="26" spans="2:5" ht="15" customHeight="1">
      <c r="B26" s="36"/>
      <c r="C26" s="37"/>
      <c r="D26" s="38"/>
      <c r="E26" s="39"/>
    </row>
    <row r="27" spans="2:5" ht="15" customHeight="1">
      <c r="B27" s="36"/>
      <c r="C27" s="37"/>
      <c r="D27" s="38"/>
      <c r="E27" s="39"/>
    </row>
    <row r="28" spans="2:5" ht="15" customHeight="1">
      <c r="B28" s="36"/>
      <c r="C28" s="37"/>
      <c r="D28" s="38"/>
      <c r="E28" s="39"/>
    </row>
    <row r="29" spans="2:5" ht="15" customHeight="1">
      <c r="B29" s="36"/>
      <c r="C29" s="37"/>
      <c r="D29" s="38"/>
      <c r="E29" s="39"/>
    </row>
    <row r="30" spans="2:5" ht="15" customHeight="1">
      <c r="B30" s="36"/>
      <c r="C30" s="37"/>
      <c r="D30" s="38"/>
      <c r="E30" s="39"/>
    </row>
    <row r="31" spans="2:5" ht="15" customHeight="1">
      <c r="B31" s="36"/>
      <c r="C31" s="37"/>
      <c r="D31" s="38"/>
      <c r="E31" s="39"/>
    </row>
    <row r="32" spans="2:5" ht="15" customHeight="1">
      <c r="B32" s="36"/>
      <c r="C32" s="37"/>
      <c r="D32" s="38"/>
      <c r="E32" s="39"/>
    </row>
    <row r="33" spans="2:5" ht="15" customHeight="1">
      <c r="B33" s="36"/>
      <c r="C33" s="37"/>
      <c r="D33" s="38"/>
      <c r="E33" s="39"/>
    </row>
    <row r="34" spans="2:5" ht="15" customHeight="1">
      <c r="B34" s="36"/>
      <c r="C34" s="37"/>
      <c r="D34" s="38"/>
      <c r="E34" s="39"/>
    </row>
    <row r="35" spans="2:5" ht="15" customHeight="1">
      <c r="B35" s="36" t="s">
        <v>10</v>
      </c>
      <c r="C35" s="37" t="s">
        <v>60</v>
      </c>
      <c r="D35" s="38" t="s">
        <v>60</v>
      </c>
      <c r="E35" s="39"/>
    </row>
    <row r="36" spans="2:5" ht="15" customHeight="1" thickBot="1">
      <c r="B36" s="36" t="s">
        <v>11</v>
      </c>
      <c r="C36" s="37" t="s">
        <v>61</v>
      </c>
      <c r="D36" s="41" t="s">
        <v>61</v>
      </c>
      <c r="E36" s="80"/>
    </row>
    <row r="37" spans="2:5" ht="16.5" customHeight="1" thickBot="1">
      <c r="B37" s="197" t="s">
        <v>12</v>
      </c>
      <c r="C37" s="207"/>
      <c r="D37" s="198"/>
      <c r="E37" s="13" t="s">
        <v>5</v>
      </c>
    </row>
    <row r="38" spans="2:5" ht="15" customHeight="1">
      <c r="B38" s="208" t="s">
        <v>13</v>
      </c>
      <c r="C38" s="209"/>
      <c r="D38" s="210"/>
      <c r="E38" s="35"/>
    </row>
    <row r="39" spans="2:5" ht="15" customHeight="1">
      <c r="B39" s="180" t="s">
        <v>141</v>
      </c>
      <c r="C39" s="181"/>
      <c r="D39" s="182"/>
      <c r="E39" s="39"/>
    </row>
    <row r="40" spans="2:5" ht="15" customHeight="1">
      <c r="B40" s="180" t="s">
        <v>14</v>
      </c>
      <c r="C40" s="181"/>
      <c r="D40" s="182"/>
      <c r="E40" s="42"/>
    </row>
    <row r="41" spans="2:5" ht="15" customHeight="1">
      <c r="B41" s="180" t="s">
        <v>15</v>
      </c>
      <c r="C41" s="181"/>
      <c r="D41" s="182"/>
      <c r="E41" s="42"/>
    </row>
    <row r="42" spans="2:5" ht="15" customHeight="1">
      <c r="B42" s="188" t="s">
        <v>221</v>
      </c>
      <c r="C42" s="189"/>
      <c r="D42" s="190"/>
      <c r="E42" s="42"/>
    </row>
    <row r="43" spans="2:5" ht="15" customHeight="1">
      <c r="B43" s="219" t="s">
        <v>208</v>
      </c>
      <c r="C43" s="220"/>
      <c r="D43" s="221"/>
      <c r="E43" s="43"/>
    </row>
    <row r="44" spans="2:5" ht="15" customHeight="1" thickBot="1">
      <c r="B44" s="213" t="s">
        <v>206</v>
      </c>
      <c r="C44" s="214"/>
      <c r="D44" s="215"/>
      <c r="E44" s="44"/>
    </row>
    <row r="45" spans="2:5" ht="15" customHeight="1" thickBot="1">
      <c r="B45" s="216" t="s">
        <v>207</v>
      </c>
      <c r="C45" s="217"/>
      <c r="D45" s="218"/>
      <c r="E45" s="45">
        <f>(E38+E40+E41+E42+E44)-(E43*E38)</f>
        <v>0</v>
      </c>
    </row>
    <row r="46" spans="2:5" ht="21" customHeight="1" thickBot="1">
      <c r="B46" s="222" t="s">
        <v>209</v>
      </c>
      <c r="C46" s="223"/>
      <c r="D46" s="223"/>
      <c r="E46" s="18" t="s">
        <v>17</v>
      </c>
    </row>
    <row r="47" spans="2:5" s="48" customFormat="1" ht="15" thickBot="1">
      <c r="B47" s="186"/>
      <c r="C47" s="187"/>
      <c r="D47" s="187"/>
      <c r="E47" s="47"/>
    </row>
    <row r="48" spans="2:5" ht="21.6" thickBot="1">
      <c r="B48" s="176" t="s">
        <v>1305</v>
      </c>
      <c r="C48" s="177"/>
      <c r="D48" s="177"/>
      <c r="E48" s="13" t="s">
        <v>1305</v>
      </c>
    </row>
    <row r="49" spans="2:5" ht="15" customHeight="1" thickBot="1">
      <c r="B49" s="178" t="s">
        <v>18</v>
      </c>
      <c r="C49" s="179"/>
      <c r="D49" s="179"/>
      <c r="E49" s="46"/>
    </row>
    <row r="50" spans="2:5">
      <c r="B50" s="212"/>
      <c r="C50" s="212"/>
      <c r="D50" s="212"/>
    </row>
    <row r="51" spans="2:5">
      <c r="B51" s="212"/>
      <c r="C51" s="212"/>
      <c r="D51" s="212"/>
    </row>
  </sheetData>
  <sheetProtection algorithmName="SHA-512" hashValue="+oepmbbR2wpDbK2dpDctCynVjUXlhuog/ymYvC1GCqzVXfffCf6upLUFlsAGGSJQ/N7XgmbLRAZPWfW8iGlDLQ==" saltValue="SqXkGAQ77nBUe/24+9Wv5A==" spinCount="100000" sheet="1" objects="1" scenarios="1"/>
  <mergeCells count="23">
    <mergeCell ref="C9:D9"/>
    <mergeCell ref="C2:D2"/>
    <mergeCell ref="C3:D3"/>
    <mergeCell ref="E5:E6"/>
    <mergeCell ref="C7:D7"/>
    <mergeCell ref="C8:D8"/>
    <mergeCell ref="C5:D5"/>
    <mergeCell ref="C6:D6"/>
    <mergeCell ref="B43:D43"/>
    <mergeCell ref="B48:D48"/>
    <mergeCell ref="B49:D49"/>
    <mergeCell ref="B37:D37"/>
    <mergeCell ref="B38:D38"/>
    <mergeCell ref="B39:D39"/>
    <mergeCell ref="B40:D40"/>
    <mergeCell ref="B41:D41"/>
    <mergeCell ref="B42:D42"/>
    <mergeCell ref="B46:D46"/>
    <mergeCell ref="B50:D50"/>
    <mergeCell ref="B51:D51"/>
    <mergeCell ref="B44:D44"/>
    <mergeCell ref="B45:D45"/>
    <mergeCell ref="B47:D47"/>
  </mergeCells>
  <hyperlinks>
    <hyperlink ref="B1" location="'1. Index'!A1" display="Go To Index" xr:uid="{C34E5B5A-49DB-4CDD-A4E5-374D0368F20A}"/>
    <hyperlink ref="E1" location="'4. Database'!A1" display="Go To Database" xr:uid="{1626924F-1F46-4D11-AB35-880A663B0E21}"/>
  </hyperlinks>
  <pageMargins left="0.7" right="0.7" top="0.75" bottom="0.75" header="0.3" footer="0.3"/>
  <pageSetup scale="80" orientation="landscape" r:id="rId1"/>
  <headerFooter>
    <oddFooter>&amp;R_x000D_&amp;1#&amp;"Calibri"&amp;10&amp;K000000 Confidential</oddFooter>
  </headerFooter>
</worksheet>
</file>

<file path=xl/worksheets/sheet1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700-000000000000}">
  <sheetPr codeName="Sheet124">
    <pageSetUpPr fitToPage="1"/>
  </sheetPr>
  <dimension ref="B1:E51"/>
  <sheetViews>
    <sheetView zoomScale="70" zoomScaleNormal="70" workbookViewId="0">
      <selection activeCell="A48" sqref="A48:XFD49"/>
    </sheetView>
  </sheetViews>
  <sheetFormatPr defaultColWidth="9.21875" defaultRowHeight="14.4"/>
  <cols>
    <col min="1" max="1" width="2.77734375" style="20" customWidth="1"/>
    <col min="2" max="4" width="40.5546875" style="20" customWidth="1"/>
    <col min="5" max="5" width="54.21875" style="20" customWidth="1"/>
    <col min="6" max="16384" width="9.21875" style="20"/>
  </cols>
  <sheetData>
    <row r="1" spans="2:5" ht="15" thickBot="1">
      <c r="B1" s="19" t="s">
        <v>152</v>
      </c>
      <c r="C1" s="20">
        <v>205</v>
      </c>
      <c r="E1" s="11" t="s">
        <v>1275</v>
      </c>
    </row>
    <row r="2" spans="2:5">
      <c r="B2" s="21" t="s">
        <v>0</v>
      </c>
      <c r="C2" s="194" t="str">
        <f>VLOOKUP(C3,'1. Index'!$B$7:$C$212,2,0)</f>
        <v>Other products</v>
      </c>
      <c r="D2" s="194"/>
    </row>
    <row r="3" spans="2:5" ht="15" thickBot="1">
      <c r="B3" s="22" t="s">
        <v>1</v>
      </c>
      <c r="C3" s="193" t="str">
        <f>LEFT(C5,10)</f>
        <v>15.01.31.1</v>
      </c>
      <c r="D3" s="194"/>
    </row>
    <row r="4" spans="2:5" ht="15" thickBot="1">
      <c r="B4" s="23"/>
    </row>
    <row r="5" spans="2:5" ht="15" customHeight="1">
      <c r="B5" s="24" t="s">
        <v>2</v>
      </c>
      <c r="C5" s="203" t="str" cm="1">
        <f t="array" ref="C5">INDEX('1. Index'!$B$8:$E$212,C1,1)</f>
        <v>15.01.31.1.01.210</v>
      </c>
      <c r="D5" s="204"/>
      <c r="E5" s="195" t="s">
        <v>3</v>
      </c>
    </row>
    <row r="6" spans="2:5" ht="15" customHeight="1" thickBot="1">
      <c r="B6" s="25" t="s">
        <v>4</v>
      </c>
      <c r="C6" s="205" t="str" cm="1">
        <f t="array" ref="C6">INDEX('1. Index'!$B$8:$E$212,C1,2)</f>
        <v>Computer software - Autodesk (USA) - AutoCAD Full Version (1yr)</v>
      </c>
      <c r="D6" s="206"/>
      <c r="E6" s="196"/>
    </row>
    <row r="7" spans="2:5" ht="16.5" customHeight="1" thickBot="1">
      <c r="B7" s="26"/>
      <c r="C7" s="197" t="s">
        <v>24</v>
      </c>
      <c r="D7" s="198"/>
      <c r="E7" s="13" t="s">
        <v>5</v>
      </c>
    </row>
    <row r="8" spans="2:5">
      <c r="B8" s="27" t="s">
        <v>6</v>
      </c>
      <c r="C8" s="199" t="str" cm="1">
        <f t="array" ref="C8">INDEX('1. Index'!$B$8:$E$212,C1,3)</f>
        <v>Autodesk (USA)</v>
      </c>
      <c r="D8" s="200"/>
      <c r="E8" s="28"/>
    </row>
    <row r="9" spans="2:5" ht="15" thickBot="1">
      <c r="B9" s="29" t="s">
        <v>7</v>
      </c>
      <c r="C9" s="201" t="str" cm="1">
        <f t="array" ref="C9">INDEX('1. Index'!$B$8:$E$212,C1,4)</f>
        <v>AutoCAD Full Version (1yr)</v>
      </c>
      <c r="D9" s="202"/>
      <c r="E9" s="30"/>
    </row>
    <row r="10" spans="2:5" ht="18" customHeight="1" thickBot="1">
      <c r="B10" s="31"/>
      <c r="C10" s="32" t="s">
        <v>8</v>
      </c>
      <c r="D10" s="32" t="s">
        <v>9</v>
      </c>
      <c r="E10" s="13" t="s">
        <v>5</v>
      </c>
    </row>
    <row r="11" spans="2:5" ht="15" customHeight="1">
      <c r="B11" s="33" t="s">
        <v>619</v>
      </c>
      <c r="C11" s="66" t="s">
        <v>216</v>
      </c>
      <c r="D11" s="67" t="s">
        <v>274</v>
      </c>
      <c r="E11" s="35"/>
    </row>
    <row r="12" spans="2:5" ht="15" customHeight="1">
      <c r="B12" s="36" t="s">
        <v>620</v>
      </c>
      <c r="C12" s="37" t="s">
        <v>216</v>
      </c>
      <c r="D12" s="38" t="s">
        <v>274</v>
      </c>
      <c r="E12" s="39"/>
    </row>
    <row r="13" spans="2:5" ht="15" customHeight="1">
      <c r="B13" s="36" t="s">
        <v>621</v>
      </c>
      <c r="C13" s="37" t="s">
        <v>991</v>
      </c>
      <c r="D13" s="38" t="s">
        <v>992</v>
      </c>
      <c r="E13" s="39"/>
    </row>
    <row r="14" spans="2:5" ht="28.8">
      <c r="B14" s="36" t="s">
        <v>622</v>
      </c>
      <c r="C14" s="37" t="s">
        <v>1700</v>
      </c>
      <c r="D14" s="38" t="s">
        <v>1701</v>
      </c>
      <c r="E14" s="39"/>
    </row>
    <row r="15" spans="2:5" ht="15" customHeight="1">
      <c r="B15" s="36" t="s">
        <v>623</v>
      </c>
      <c r="C15" s="37" t="s">
        <v>993</v>
      </c>
      <c r="D15" s="38" t="s">
        <v>994</v>
      </c>
      <c r="E15" s="39"/>
    </row>
    <row r="16" spans="2:5" ht="15" customHeight="1">
      <c r="B16" s="36" t="s">
        <v>624</v>
      </c>
      <c r="C16" s="37" t="s">
        <v>995</v>
      </c>
      <c r="D16" s="38" t="s">
        <v>1702</v>
      </c>
      <c r="E16" s="39"/>
    </row>
    <row r="17" spans="2:5" ht="15" customHeight="1">
      <c r="B17" s="36" t="s">
        <v>625</v>
      </c>
      <c r="C17" s="37" t="s">
        <v>1703</v>
      </c>
      <c r="D17" s="38" t="s">
        <v>1704</v>
      </c>
      <c r="E17" s="39"/>
    </row>
    <row r="18" spans="2:5" ht="15" customHeight="1">
      <c r="B18" s="36" t="s">
        <v>626</v>
      </c>
      <c r="C18" s="37" t="s">
        <v>996</v>
      </c>
      <c r="D18" s="38" t="s">
        <v>997</v>
      </c>
      <c r="E18" s="39"/>
    </row>
    <row r="19" spans="2:5" ht="15" customHeight="1">
      <c r="B19" s="36" t="s">
        <v>632</v>
      </c>
      <c r="C19" s="37" t="s">
        <v>1705</v>
      </c>
      <c r="D19" s="38" t="s">
        <v>1706</v>
      </c>
      <c r="E19" s="39"/>
    </row>
    <row r="20" spans="2:5" ht="15" customHeight="1">
      <c r="B20" s="36"/>
      <c r="C20" s="37"/>
      <c r="D20" s="38"/>
      <c r="E20" s="39"/>
    </row>
    <row r="21" spans="2:5" ht="15" customHeight="1">
      <c r="B21" s="36"/>
      <c r="C21" s="37"/>
      <c r="D21" s="38"/>
      <c r="E21" s="39"/>
    </row>
    <row r="22" spans="2:5" ht="15" customHeight="1">
      <c r="B22" s="36"/>
      <c r="C22" s="37"/>
      <c r="D22" s="38"/>
      <c r="E22" s="39"/>
    </row>
    <row r="23" spans="2:5" ht="15" customHeight="1">
      <c r="B23" s="36"/>
      <c r="C23" s="37"/>
      <c r="D23" s="38"/>
      <c r="E23" s="39"/>
    </row>
    <row r="24" spans="2:5" ht="15" customHeight="1">
      <c r="B24" s="36"/>
      <c r="C24" s="37"/>
      <c r="D24" s="38"/>
      <c r="E24" s="39"/>
    </row>
    <row r="25" spans="2:5" ht="15" customHeight="1">
      <c r="B25" s="36"/>
      <c r="C25" s="37"/>
      <c r="D25" s="38"/>
      <c r="E25" s="39"/>
    </row>
    <row r="26" spans="2:5" ht="15" customHeight="1">
      <c r="B26" s="36"/>
      <c r="C26" s="37"/>
      <c r="D26" s="38"/>
      <c r="E26" s="39"/>
    </row>
    <row r="27" spans="2:5" ht="15" customHeight="1">
      <c r="B27" s="36"/>
      <c r="C27" s="37"/>
      <c r="D27" s="38"/>
      <c r="E27" s="39"/>
    </row>
    <row r="28" spans="2:5" ht="15" customHeight="1">
      <c r="B28" s="36"/>
      <c r="C28" s="37"/>
      <c r="D28" s="38"/>
      <c r="E28" s="39"/>
    </row>
    <row r="29" spans="2:5" ht="15" customHeight="1">
      <c r="B29" s="36"/>
      <c r="C29" s="37"/>
      <c r="D29" s="38"/>
      <c r="E29" s="39"/>
    </row>
    <row r="30" spans="2:5" ht="15" customHeight="1">
      <c r="B30" s="36"/>
      <c r="C30" s="37"/>
      <c r="D30" s="38"/>
      <c r="E30" s="39"/>
    </row>
    <row r="31" spans="2:5" ht="15" customHeight="1">
      <c r="B31" s="36"/>
      <c r="C31" s="37"/>
      <c r="D31" s="38"/>
      <c r="E31" s="39"/>
    </row>
    <row r="32" spans="2:5" ht="15" customHeight="1">
      <c r="B32" s="36"/>
      <c r="C32" s="37"/>
      <c r="D32" s="38"/>
      <c r="E32" s="39"/>
    </row>
    <row r="33" spans="2:5" ht="15" customHeight="1">
      <c r="B33" s="36"/>
      <c r="C33" s="37"/>
      <c r="D33" s="38"/>
      <c r="E33" s="39"/>
    </row>
    <row r="34" spans="2:5" ht="15" customHeight="1">
      <c r="B34" s="36" t="s">
        <v>279</v>
      </c>
      <c r="C34" s="37" t="s">
        <v>998</v>
      </c>
      <c r="D34" s="38" t="s">
        <v>999</v>
      </c>
      <c r="E34" s="39"/>
    </row>
    <row r="35" spans="2:5" ht="15" customHeight="1">
      <c r="B35" s="36" t="s">
        <v>10</v>
      </c>
      <c r="C35" s="37" t="s">
        <v>60</v>
      </c>
      <c r="D35" s="38" t="s">
        <v>60</v>
      </c>
      <c r="E35" s="39"/>
    </row>
    <row r="36" spans="2:5" ht="15" customHeight="1" thickBot="1">
      <c r="B36" s="36" t="s">
        <v>11</v>
      </c>
      <c r="C36" s="37" t="s">
        <v>61</v>
      </c>
      <c r="D36" s="41" t="s">
        <v>61</v>
      </c>
      <c r="E36" s="80"/>
    </row>
    <row r="37" spans="2:5" ht="16.5" customHeight="1" thickBot="1">
      <c r="B37" s="197" t="s">
        <v>12</v>
      </c>
      <c r="C37" s="207"/>
      <c r="D37" s="198"/>
      <c r="E37" s="13" t="s">
        <v>5</v>
      </c>
    </row>
    <row r="38" spans="2:5" ht="15" customHeight="1">
      <c r="B38" s="208" t="s">
        <v>13</v>
      </c>
      <c r="C38" s="209"/>
      <c r="D38" s="210"/>
      <c r="E38" s="35"/>
    </row>
    <row r="39" spans="2:5" ht="15" customHeight="1">
      <c r="B39" s="180" t="s">
        <v>141</v>
      </c>
      <c r="C39" s="181"/>
      <c r="D39" s="182"/>
      <c r="E39" s="39"/>
    </row>
    <row r="40" spans="2:5" ht="15" customHeight="1">
      <c r="B40" s="180" t="s">
        <v>14</v>
      </c>
      <c r="C40" s="181"/>
      <c r="D40" s="182"/>
      <c r="E40" s="42"/>
    </row>
    <row r="41" spans="2:5" ht="15" customHeight="1">
      <c r="B41" s="180" t="s">
        <v>15</v>
      </c>
      <c r="C41" s="181"/>
      <c r="D41" s="182"/>
      <c r="E41" s="42"/>
    </row>
    <row r="42" spans="2:5" ht="15" customHeight="1">
      <c r="B42" s="188" t="s">
        <v>221</v>
      </c>
      <c r="C42" s="189"/>
      <c r="D42" s="190"/>
      <c r="E42" s="42"/>
    </row>
    <row r="43" spans="2:5" ht="15" customHeight="1">
      <c r="B43" s="219" t="s">
        <v>208</v>
      </c>
      <c r="C43" s="220"/>
      <c r="D43" s="221"/>
      <c r="E43" s="43"/>
    </row>
    <row r="44" spans="2:5" ht="15" customHeight="1" thickBot="1">
      <c r="B44" s="213" t="s">
        <v>206</v>
      </c>
      <c r="C44" s="214"/>
      <c r="D44" s="215"/>
      <c r="E44" s="44"/>
    </row>
    <row r="45" spans="2:5" ht="15" customHeight="1" thickBot="1">
      <c r="B45" s="216" t="s">
        <v>207</v>
      </c>
      <c r="C45" s="217"/>
      <c r="D45" s="218"/>
      <c r="E45" s="45">
        <f>(E38+E40+E41+E42+E44)-(E43*E38)</f>
        <v>0</v>
      </c>
    </row>
    <row r="46" spans="2:5" ht="21" customHeight="1" thickBot="1">
      <c r="B46" s="222" t="s">
        <v>209</v>
      </c>
      <c r="C46" s="223"/>
      <c r="D46" s="223"/>
      <c r="E46" s="18" t="s">
        <v>17</v>
      </c>
    </row>
    <row r="47" spans="2:5" s="48" customFormat="1" ht="15" thickBot="1">
      <c r="B47" s="186" t="s">
        <v>2427</v>
      </c>
      <c r="C47" s="187"/>
      <c r="D47" s="187"/>
      <c r="E47" s="47"/>
    </row>
    <row r="48" spans="2:5" ht="21.6" thickBot="1">
      <c r="B48" s="176" t="s">
        <v>1305</v>
      </c>
      <c r="C48" s="177"/>
      <c r="D48" s="177"/>
      <c r="E48" s="13" t="s">
        <v>1305</v>
      </c>
    </row>
    <row r="49" spans="2:5" ht="15" customHeight="1" thickBot="1">
      <c r="B49" s="178" t="s">
        <v>18</v>
      </c>
      <c r="C49" s="179"/>
      <c r="D49" s="179"/>
      <c r="E49" s="46"/>
    </row>
    <row r="50" spans="2:5">
      <c r="B50" s="212"/>
      <c r="C50" s="212"/>
      <c r="D50" s="212"/>
    </row>
    <row r="51" spans="2:5">
      <c r="B51" s="212"/>
      <c r="C51" s="212"/>
      <c r="D51" s="212"/>
    </row>
  </sheetData>
  <sheetProtection algorithmName="SHA-512" hashValue="wbJ1N/eVy7UjVGT0lfPW/zWkqPN3KSKQfByqvgYMLMcV8Nx1nOp7b49kA/vPiaACRs4ME9FPwWySoGJfLXrCYg==" saltValue="BaEJ9m3Uy+mviuIPnfL8zA==" spinCount="100000" sheet="1" objects="1" scenarios="1"/>
  <mergeCells count="23">
    <mergeCell ref="C9:D9"/>
    <mergeCell ref="C2:D2"/>
    <mergeCell ref="C3:D3"/>
    <mergeCell ref="E5:E6"/>
    <mergeCell ref="C7:D7"/>
    <mergeCell ref="C8:D8"/>
    <mergeCell ref="C5:D5"/>
    <mergeCell ref="C6:D6"/>
    <mergeCell ref="B43:D43"/>
    <mergeCell ref="B48:D48"/>
    <mergeCell ref="B49:D49"/>
    <mergeCell ref="B37:D37"/>
    <mergeCell ref="B38:D38"/>
    <mergeCell ref="B39:D39"/>
    <mergeCell ref="B40:D40"/>
    <mergeCell ref="B41:D41"/>
    <mergeCell ref="B42:D42"/>
    <mergeCell ref="B46:D46"/>
    <mergeCell ref="B50:D50"/>
    <mergeCell ref="B51:D51"/>
    <mergeCell ref="B44:D44"/>
    <mergeCell ref="B45:D45"/>
    <mergeCell ref="B47:D47"/>
  </mergeCells>
  <hyperlinks>
    <hyperlink ref="B1" location="'1. Index'!A1" display="Go To Index" xr:uid="{04E7A5F5-F088-452C-9C8F-240484606DF3}"/>
    <hyperlink ref="E1" location="'4. Database'!A1" display="Go To Database" xr:uid="{189B7171-E3B4-4C16-9190-48C8F59E5139}"/>
  </hyperlinks>
  <pageMargins left="0.7" right="0.7" top="0.75" bottom="0.75" header="0.3" footer="0.3"/>
  <pageSetup scale="80" orientation="landscape" r:id="rId1"/>
  <headerFooter>
    <oddFooter>&amp;R_x000D_&amp;1#&amp;"Calibri"&amp;10&amp;K000000 Confidential</oddFooter>
  </headerFooter>
</worksheet>
</file>

<file path=xl/worksheets/sheet1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800-000000000000}">
  <sheetPr codeName="Sheet199">
    <pageSetUpPr fitToPage="1"/>
  </sheetPr>
  <dimension ref="B1:E51"/>
  <sheetViews>
    <sheetView zoomScale="70" zoomScaleNormal="70" workbookViewId="0">
      <selection activeCell="A48" sqref="A48:XFD49"/>
    </sheetView>
  </sheetViews>
  <sheetFormatPr defaultColWidth="9.21875" defaultRowHeight="14.4"/>
  <cols>
    <col min="1" max="1" width="2.77734375" style="20" customWidth="1"/>
    <col min="2" max="4" width="40.5546875" style="20" customWidth="1"/>
    <col min="5" max="5" width="54.21875" style="20" customWidth="1"/>
    <col min="6" max="16384" width="9.21875" style="20"/>
  </cols>
  <sheetData>
    <row r="1" spans="2:5" ht="15" thickBot="1">
      <c r="B1" s="19" t="s">
        <v>152</v>
      </c>
      <c r="C1" s="20">
        <v>206</v>
      </c>
      <c r="E1" s="11" t="s">
        <v>1275</v>
      </c>
    </row>
    <row r="2" spans="2:5">
      <c r="B2" s="21" t="s">
        <v>0</v>
      </c>
      <c r="C2" s="194" t="e">
        <f>VLOOKUP(C3,'1. Index'!$B$7:$C$212,2,0)</f>
        <v>#REF!</v>
      </c>
      <c r="D2" s="194"/>
    </row>
    <row r="3" spans="2:5" ht="15" thickBot="1">
      <c r="B3" s="22" t="s">
        <v>1</v>
      </c>
      <c r="C3" s="193" t="e">
        <f>LEFT(C5,10)</f>
        <v>#REF!</v>
      </c>
      <c r="D3" s="194"/>
    </row>
    <row r="4" spans="2:5" ht="15" thickBot="1">
      <c r="B4" s="23"/>
    </row>
    <row r="5" spans="2:5" ht="15" customHeight="1">
      <c r="B5" s="24" t="s">
        <v>2</v>
      </c>
      <c r="C5" s="203" t="e" cm="1">
        <f t="array" ref="C5">INDEX('1. Index'!$B$8:$E$212,C1,1)</f>
        <v>#REF!</v>
      </c>
      <c r="D5" s="204"/>
      <c r="E5" s="195" t="s">
        <v>3</v>
      </c>
    </row>
    <row r="6" spans="2:5" ht="15" customHeight="1" thickBot="1">
      <c r="B6" s="25" t="s">
        <v>4</v>
      </c>
      <c r="C6" s="205" t="e" cm="1">
        <f t="array" ref="C6">INDEX('1. Index'!$B$8:$E$212,C1,2)</f>
        <v>#REF!</v>
      </c>
      <c r="D6" s="206"/>
      <c r="E6" s="196"/>
    </row>
    <row r="7" spans="2:5" ht="16.5" customHeight="1" thickBot="1">
      <c r="B7" s="26"/>
      <c r="C7" s="197" t="s">
        <v>24</v>
      </c>
      <c r="D7" s="198"/>
      <c r="E7" s="13" t="s">
        <v>5</v>
      </c>
    </row>
    <row r="8" spans="2:5">
      <c r="B8" s="27" t="s">
        <v>6</v>
      </c>
      <c r="C8" s="199" t="e" cm="1">
        <f t="array" ref="C8">INDEX('1. Index'!$B$8:$E$212,C1,3)</f>
        <v>#REF!</v>
      </c>
      <c r="D8" s="200"/>
      <c r="E8" s="28"/>
    </row>
    <row r="9" spans="2:5" ht="15" thickBot="1">
      <c r="B9" s="29" t="s">
        <v>7</v>
      </c>
      <c r="C9" s="201" t="e" cm="1">
        <f t="array" ref="C9">INDEX('1. Index'!$B$8:$E$212,C1,4)</f>
        <v>#REF!</v>
      </c>
      <c r="D9" s="202"/>
      <c r="E9" s="30"/>
    </row>
    <row r="10" spans="2:5" ht="18" customHeight="1" thickBot="1">
      <c r="B10" s="31"/>
      <c r="C10" s="32" t="s">
        <v>8</v>
      </c>
      <c r="D10" s="32" t="s">
        <v>9</v>
      </c>
      <c r="E10" s="13" t="s">
        <v>5</v>
      </c>
    </row>
    <row r="11" spans="2:5" ht="15" customHeight="1">
      <c r="B11" s="33" t="s">
        <v>621</v>
      </c>
      <c r="C11" s="66" t="s">
        <v>216</v>
      </c>
      <c r="D11" s="67" t="s">
        <v>274</v>
      </c>
      <c r="E11" s="35"/>
    </row>
    <row r="12" spans="2:5" ht="28.8">
      <c r="B12" s="36" t="s">
        <v>622</v>
      </c>
      <c r="C12" s="55" t="s">
        <v>216</v>
      </c>
      <c r="D12" s="56" t="s">
        <v>274</v>
      </c>
      <c r="E12" s="39"/>
    </row>
    <row r="13" spans="2:5" ht="15" customHeight="1">
      <c r="B13" s="36" t="s">
        <v>624</v>
      </c>
      <c r="C13" s="37" t="s">
        <v>1000</v>
      </c>
      <c r="D13" s="38" t="s">
        <v>1001</v>
      </c>
      <c r="E13" s="39"/>
    </row>
    <row r="14" spans="2:5" ht="15" customHeight="1">
      <c r="B14" s="36" t="s">
        <v>625</v>
      </c>
      <c r="C14" s="55" t="s">
        <v>1002</v>
      </c>
      <c r="D14" s="56" t="s">
        <v>1003</v>
      </c>
      <c r="E14" s="39"/>
    </row>
    <row r="15" spans="2:5" ht="15" customHeight="1">
      <c r="B15" s="36" t="s">
        <v>627</v>
      </c>
      <c r="C15" s="37" t="s">
        <v>216</v>
      </c>
      <c r="D15" s="38" t="s">
        <v>274</v>
      </c>
      <c r="E15" s="39"/>
    </row>
    <row r="16" spans="2:5" ht="15" customHeight="1">
      <c r="B16" s="36" t="s">
        <v>628</v>
      </c>
      <c r="C16" s="37">
        <v>12</v>
      </c>
      <c r="D16" s="38">
        <v>12</v>
      </c>
      <c r="E16" s="39"/>
    </row>
    <row r="17" spans="2:5" ht="15" customHeight="1">
      <c r="B17" s="36" t="s">
        <v>629</v>
      </c>
      <c r="C17" s="37">
        <v>25</v>
      </c>
      <c r="D17" s="38">
        <v>25</v>
      </c>
      <c r="E17" s="39"/>
    </row>
    <row r="18" spans="2:5" ht="15" customHeight="1">
      <c r="B18" s="36" t="s">
        <v>630</v>
      </c>
      <c r="C18" s="37" t="s">
        <v>216</v>
      </c>
      <c r="D18" s="38" t="s">
        <v>274</v>
      </c>
      <c r="E18" s="39"/>
    </row>
    <row r="19" spans="2:5" ht="15" customHeight="1">
      <c r="B19" s="36" t="s">
        <v>631</v>
      </c>
      <c r="C19" s="37" t="s">
        <v>1004</v>
      </c>
      <c r="D19" s="38" t="s">
        <v>1005</v>
      </c>
      <c r="E19" s="39"/>
    </row>
    <row r="20" spans="2:5" ht="15" customHeight="1">
      <c r="B20" s="36" t="s">
        <v>632</v>
      </c>
      <c r="C20" s="37" t="s">
        <v>1006</v>
      </c>
      <c r="D20" s="38" t="s">
        <v>1007</v>
      </c>
      <c r="E20" s="39"/>
    </row>
    <row r="21" spans="2:5" ht="15" customHeight="1">
      <c r="B21" s="36"/>
      <c r="C21" s="37"/>
      <c r="D21" s="38"/>
      <c r="E21" s="39"/>
    </row>
    <row r="22" spans="2:5" ht="15" customHeight="1">
      <c r="B22" s="36"/>
      <c r="C22" s="37"/>
      <c r="D22" s="38"/>
      <c r="E22" s="39"/>
    </row>
    <row r="23" spans="2:5" ht="15" customHeight="1">
      <c r="B23" s="36"/>
      <c r="C23" s="37"/>
      <c r="D23" s="38"/>
      <c r="E23" s="39"/>
    </row>
    <row r="24" spans="2:5" ht="15" customHeight="1">
      <c r="B24" s="36"/>
      <c r="C24" s="37"/>
      <c r="D24" s="38"/>
      <c r="E24" s="39"/>
    </row>
    <row r="25" spans="2:5" ht="15" customHeight="1">
      <c r="B25" s="36"/>
      <c r="C25" s="37"/>
      <c r="D25" s="38"/>
      <c r="E25" s="39"/>
    </row>
    <row r="26" spans="2:5" ht="15" customHeight="1">
      <c r="B26" s="36"/>
      <c r="C26" s="37"/>
      <c r="D26" s="38"/>
      <c r="E26" s="39"/>
    </row>
    <row r="27" spans="2:5" ht="15" customHeight="1">
      <c r="B27" s="36"/>
      <c r="C27" s="37"/>
      <c r="D27" s="38"/>
      <c r="E27" s="39"/>
    </row>
    <row r="28" spans="2:5" ht="15" customHeight="1">
      <c r="B28" s="36"/>
      <c r="C28" s="37"/>
      <c r="D28" s="38"/>
      <c r="E28" s="39"/>
    </row>
    <row r="29" spans="2:5" ht="15" customHeight="1">
      <c r="B29" s="36"/>
      <c r="C29" s="37"/>
      <c r="D29" s="38"/>
      <c r="E29" s="39"/>
    </row>
    <row r="30" spans="2:5" ht="15" customHeight="1">
      <c r="B30" s="36"/>
      <c r="C30" s="37"/>
      <c r="D30" s="38"/>
      <c r="E30" s="39"/>
    </row>
    <row r="31" spans="2:5" ht="15" customHeight="1">
      <c r="B31" s="36"/>
      <c r="C31" s="37"/>
      <c r="D31" s="38"/>
      <c r="E31" s="39"/>
    </row>
    <row r="32" spans="2:5" ht="15" customHeight="1">
      <c r="B32" s="36"/>
      <c r="C32" s="37"/>
      <c r="D32" s="38"/>
      <c r="E32" s="39"/>
    </row>
    <row r="33" spans="2:5" ht="15" customHeight="1">
      <c r="B33" s="36"/>
      <c r="C33" s="37"/>
      <c r="D33" s="38"/>
      <c r="E33" s="39"/>
    </row>
    <row r="34" spans="2:5" ht="15" customHeight="1">
      <c r="B34" s="36"/>
      <c r="C34" s="37"/>
      <c r="D34" s="38"/>
      <c r="E34" s="39"/>
    </row>
    <row r="35" spans="2:5" ht="15" customHeight="1">
      <c r="B35" s="36" t="s">
        <v>10</v>
      </c>
      <c r="C35" s="37" t="s">
        <v>60</v>
      </c>
      <c r="D35" s="38" t="s">
        <v>60</v>
      </c>
      <c r="E35" s="39"/>
    </row>
    <row r="36" spans="2:5" ht="15" customHeight="1" thickBot="1">
      <c r="B36" s="36" t="s">
        <v>11</v>
      </c>
      <c r="C36" s="37" t="s">
        <v>61</v>
      </c>
      <c r="D36" s="41" t="s">
        <v>61</v>
      </c>
      <c r="E36" s="80"/>
    </row>
    <row r="37" spans="2:5" ht="16.5" customHeight="1" thickBot="1">
      <c r="B37" s="197" t="s">
        <v>12</v>
      </c>
      <c r="C37" s="207"/>
      <c r="D37" s="198"/>
      <c r="E37" s="13" t="s">
        <v>5</v>
      </c>
    </row>
    <row r="38" spans="2:5" ht="15" customHeight="1">
      <c r="B38" s="208" t="s">
        <v>13</v>
      </c>
      <c r="C38" s="209"/>
      <c r="D38" s="210"/>
      <c r="E38" s="35"/>
    </row>
    <row r="39" spans="2:5" ht="15" customHeight="1">
      <c r="B39" s="180" t="s">
        <v>141</v>
      </c>
      <c r="C39" s="181"/>
      <c r="D39" s="182"/>
      <c r="E39" s="39"/>
    </row>
    <row r="40" spans="2:5" ht="15" customHeight="1">
      <c r="B40" s="180" t="s">
        <v>14</v>
      </c>
      <c r="C40" s="181"/>
      <c r="D40" s="182"/>
      <c r="E40" s="42"/>
    </row>
    <row r="41" spans="2:5" ht="15" customHeight="1">
      <c r="B41" s="180" t="s">
        <v>15</v>
      </c>
      <c r="C41" s="181"/>
      <c r="D41" s="182"/>
      <c r="E41" s="42"/>
    </row>
    <row r="42" spans="2:5" ht="15" customHeight="1">
      <c r="B42" s="188" t="s">
        <v>221</v>
      </c>
      <c r="C42" s="189"/>
      <c r="D42" s="190"/>
      <c r="E42" s="42"/>
    </row>
    <row r="43" spans="2:5" ht="15" customHeight="1">
      <c r="B43" s="219" t="s">
        <v>208</v>
      </c>
      <c r="C43" s="220"/>
      <c r="D43" s="221"/>
      <c r="E43" s="43"/>
    </row>
    <row r="44" spans="2:5" ht="15" customHeight="1" thickBot="1">
      <c r="B44" s="213" t="s">
        <v>206</v>
      </c>
      <c r="C44" s="214"/>
      <c r="D44" s="215"/>
      <c r="E44" s="44"/>
    </row>
    <row r="45" spans="2:5" ht="15" customHeight="1" thickBot="1">
      <c r="B45" s="216" t="s">
        <v>207</v>
      </c>
      <c r="C45" s="217"/>
      <c r="D45" s="218"/>
      <c r="E45" s="45">
        <f>(E38+E40+E41+E42+E44)-(E43*E38)</f>
        <v>0</v>
      </c>
    </row>
    <row r="46" spans="2:5" ht="21" customHeight="1" thickBot="1">
      <c r="B46" s="222" t="s">
        <v>209</v>
      </c>
      <c r="C46" s="223"/>
      <c r="D46" s="223"/>
      <c r="E46" s="18" t="s">
        <v>17</v>
      </c>
    </row>
    <row r="47" spans="2:5" s="48" customFormat="1" ht="15" thickBot="1">
      <c r="B47" s="186"/>
      <c r="C47" s="187"/>
      <c r="D47" s="187"/>
      <c r="E47" s="47"/>
    </row>
    <row r="48" spans="2:5" ht="21.6" thickBot="1">
      <c r="B48" s="176" t="s">
        <v>1305</v>
      </c>
      <c r="C48" s="177"/>
      <c r="D48" s="177"/>
      <c r="E48" s="13" t="s">
        <v>1305</v>
      </c>
    </row>
    <row r="49" spans="2:5" ht="15" customHeight="1" thickBot="1">
      <c r="B49" s="178" t="s">
        <v>18</v>
      </c>
      <c r="C49" s="179"/>
      <c r="D49" s="179"/>
      <c r="E49" s="46"/>
    </row>
    <row r="50" spans="2:5">
      <c r="B50" s="212"/>
      <c r="C50" s="212"/>
      <c r="D50" s="212"/>
    </row>
    <row r="51" spans="2:5">
      <c r="B51" s="212"/>
      <c r="C51" s="212"/>
      <c r="D51" s="212"/>
    </row>
  </sheetData>
  <sheetProtection algorithmName="SHA-512" hashValue="MmdrRTkn0HFIsC1JrLUaIO6bn0xSZV81+sJg13Ry4MDcKtjuyzkPkSgc64QdYTsP358SU4vjV25RcrYdcx2EFw==" saltValue="gCK0i2ukjd0s9cPgrfS6aA==" spinCount="100000" sheet="1" objects="1" scenarios="1"/>
  <mergeCells count="23">
    <mergeCell ref="B41:D41"/>
    <mergeCell ref="C9:D9"/>
    <mergeCell ref="B37:D37"/>
    <mergeCell ref="B38:D38"/>
    <mergeCell ref="B39:D39"/>
    <mergeCell ref="B40:D40"/>
    <mergeCell ref="C2:D2"/>
    <mergeCell ref="C3:D3"/>
    <mergeCell ref="E5:E6"/>
    <mergeCell ref="C7:D7"/>
    <mergeCell ref="C8:D8"/>
    <mergeCell ref="C5:D5"/>
    <mergeCell ref="C6:D6"/>
    <mergeCell ref="B43:D43"/>
    <mergeCell ref="B46:D46"/>
    <mergeCell ref="B48:D48"/>
    <mergeCell ref="B49:D49"/>
    <mergeCell ref="B42:D42"/>
    <mergeCell ref="B50:D50"/>
    <mergeCell ref="B51:D51"/>
    <mergeCell ref="B44:D44"/>
    <mergeCell ref="B45:D45"/>
    <mergeCell ref="B47:D47"/>
  </mergeCells>
  <hyperlinks>
    <hyperlink ref="B1" location="'1. Index'!A1" display="Go To Index" xr:uid="{10F0F4BA-7398-4FE9-9DD4-1D2821DCC59F}"/>
    <hyperlink ref="E1" location="'4. Database'!A1" display="Go To Database" xr:uid="{93AE280C-CBCB-4122-A00D-719F111FACD2}"/>
  </hyperlinks>
  <pageMargins left="0.7" right="0.7" top="0.75" bottom="0.75" header="0.3" footer="0.3"/>
  <pageSetup scale="76" orientation="landscape" r:id="rId1"/>
  <headerFooter>
    <oddFooter>&amp;R_x000D_&amp;1#&amp;"Calibri"&amp;10&amp;K000000 Confidential</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D1C0F5-9FF4-4723-AAA8-8C3FDDE5C327}">
  <sheetPr codeName="Sheet31">
    <pageSetUpPr fitToPage="1"/>
  </sheetPr>
  <dimension ref="B1:E51"/>
  <sheetViews>
    <sheetView zoomScale="70" zoomScaleNormal="70" workbookViewId="0">
      <selection activeCell="E1" sqref="E1"/>
    </sheetView>
  </sheetViews>
  <sheetFormatPr defaultColWidth="9.21875" defaultRowHeight="14.4"/>
  <cols>
    <col min="1" max="1" width="2.77734375" style="20" customWidth="1"/>
    <col min="2" max="4" width="40.5546875" style="20" customWidth="1"/>
    <col min="5" max="5" width="54.21875" style="20" customWidth="1"/>
    <col min="6" max="16384" width="9.21875" style="20"/>
  </cols>
  <sheetData>
    <row r="1" spans="2:5" ht="15" thickBot="1">
      <c r="B1" s="19" t="s">
        <v>152</v>
      </c>
      <c r="C1" s="20">
        <v>17</v>
      </c>
      <c r="E1" s="11" t="s">
        <v>1275</v>
      </c>
    </row>
    <row r="2" spans="2:5">
      <c r="B2" s="21" t="s">
        <v>0</v>
      </c>
      <c r="C2" s="194" t="str">
        <f>VLOOKUP(C3,'1. Index'!$B$7:$C$212,2,0)</f>
        <v>Electrical and optical equipment</v>
      </c>
      <c r="D2" s="194"/>
    </row>
    <row r="3" spans="2:5" ht="15" thickBot="1">
      <c r="B3" s="22" t="s">
        <v>1</v>
      </c>
      <c r="C3" s="193" t="str">
        <f>LEFT(C5,10)</f>
        <v>15.01.11.2</v>
      </c>
      <c r="D3" s="194"/>
    </row>
    <row r="4" spans="2:5" ht="15" thickBot="1">
      <c r="B4" s="23"/>
    </row>
    <row r="5" spans="2:5" ht="15" customHeight="1">
      <c r="B5" s="24" t="s">
        <v>2</v>
      </c>
      <c r="C5" s="203" t="str" cm="1">
        <f t="array" ref="C5">INDEX('1. Index'!$B$8:$E$212,C1,1)</f>
        <v>15.01.11.2.01.010</v>
      </c>
      <c r="D5" s="204"/>
      <c r="E5" s="195" t="s">
        <v>3</v>
      </c>
    </row>
    <row r="6" spans="2:5" ht="15" customHeight="1" thickBot="1">
      <c r="B6" s="25" t="s">
        <v>4</v>
      </c>
      <c r="C6" s="205" t="str" cm="1">
        <f t="array" ref="C6">INDEX('1. Index'!$B$8:$E$212,C1,2)</f>
        <v>Colour photo copier - Unspecified</v>
      </c>
      <c r="D6" s="206"/>
      <c r="E6" s="196"/>
    </row>
    <row r="7" spans="2:5" ht="16.5" customHeight="1" thickBot="1">
      <c r="B7" s="26"/>
      <c r="C7" s="197" t="s">
        <v>24</v>
      </c>
      <c r="D7" s="198"/>
      <c r="E7" s="13" t="s">
        <v>5</v>
      </c>
    </row>
    <row r="8" spans="2:5">
      <c r="B8" s="27" t="s">
        <v>6</v>
      </c>
      <c r="C8" s="199" t="str" cm="1">
        <f t="array" ref="C8">INDEX('1. Index'!$B$8:$E$212,C1,3)</f>
        <v>Unspecified</v>
      </c>
      <c r="D8" s="200"/>
      <c r="E8" s="28"/>
    </row>
    <row r="9" spans="2:5" ht="15" thickBot="1">
      <c r="B9" s="29" t="s">
        <v>7</v>
      </c>
      <c r="C9" s="201" t="str" cm="1">
        <f t="array" ref="C9">INDEX('1. Index'!$B$8:$E$212,C1,4)</f>
        <v>Unspecified</v>
      </c>
      <c r="D9" s="202"/>
      <c r="E9" s="30"/>
    </row>
    <row r="10" spans="2:5" ht="18" customHeight="1" thickBot="1">
      <c r="B10" s="31"/>
      <c r="C10" s="32" t="s">
        <v>8</v>
      </c>
      <c r="D10" s="32" t="s">
        <v>9</v>
      </c>
      <c r="E10" s="13" t="s">
        <v>5</v>
      </c>
    </row>
    <row r="11" spans="2:5" ht="15" customHeight="1">
      <c r="B11" s="33" t="s">
        <v>1988</v>
      </c>
      <c r="C11" s="66" t="s">
        <v>2029</v>
      </c>
      <c r="D11" s="67" t="s">
        <v>2030</v>
      </c>
      <c r="E11" s="35"/>
    </row>
    <row r="12" spans="2:5" ht="15" customHeight="1">
      <c r="B12" s="36" t="s">
        <v>1316</v>
      </c>
      <c r="C12" s="55" t="s">
        <v>2031</v>
      </c>
      <c r="D12" s="56" t="s">
        <v>2032</v>
      </c>
      <c r="E12" s="39"/>
    </row>
    <row r="13" spans="2:5" ht="15" customHeight="1">
      <c r="B13" s="36" t="s">
        <v>2033</v>
      </c>
      <c r="C13" s="55" t="s">
        <v>2034</v>
      </c>
      <c r="D13" s="38" t="s">
        <v>2035</v>
      </c>
      <c r="E13" s="39"/>
    </row>
    <row r="14" spans="2:5" ht="15" customHeight="1">
      <c r="B14" s="36" t="s">
        <v>2036</v>
      </c>
      <c r="C14" s="55" t="s">
        <v>2045</v>
      </c>
      <c r="D14" s="56" t="s">
        <v>2046</v>
      </c>
      <c r="E14" s="39"/>
    </row>
    <row r="15" spans="2:5" ht="15" customHeight="1">
      <c r="B15" s="36" t="s">
        <v>2037</v>
      </c>
      <c r="C15" s="55" t="s">
        <v>2038</v>
      </c>
      <c r="D15" s="56" t="s">
        <v>2039</v>
      </c>
      <c r="E15" s="39"/>
    </row>
    <row r="16" spans="2:5" ht="34.5" customHeight="1">
      <c r="B16" s="36" t="s">
        <v>2040</v>
      </c>
      <c r="C16" s="55" t="s">
        <v>2041</v>
      </c>
      <c r="D16" s="56" t="s">
        <v>2042</v>
      </c>
      <c r="E16" s="39"/>
    </row>
    <row r="17" spans="2:5" ht="15" customHeight="1">
      <c r="B17" s="36" t="s">
        <v>644</v>
      </c>
      <c r="C17" s="37" t="s">
        <v>2043</v>
      </c>
      <c r="D17" s="56" t="s">
        <v>2044</v>
      </c>
      <c r="E17" s="39"/>
    </row>
    <row r="18" spans="2:5" ht="15" customHeight="1">
      <c r="B18" s="36"/>
      <c r="C18" s="37"/>
      <c r="D18" s="56"/>
      <c r="E18" s="39"/>
    </row>
    <row r="19" spans="2:5" ht="15" customHeight="1">
      <c r="B19" s="36"/>
      <c r="C19" s="37"/>
      <c r="D19" s="56"/>
      <c r="E19" s="39"/>
    </row>
    <row r="20" spans="2:5" ht="15" customHeight="1">
      <c r="B20" s="36"/>
      <c r="C20" s="37"/>
      <c r="D20" s="38"/>
      <c r="E20" s="39"/>
    </row>
    <row r="21" spans="2:5" ht="15" customHeight="1">
      <c r="B21" s="36"/>
      <c r="C21" s="37"/>
      <c r="D21" s="38"/>
      <c r="E21" s="39"/>
    </row>
    <row r="22" spans="2:5" ht="15" customHeight="1">
      <c r="B22" s="36"/>
      <c r="C22" s="37"/>
      <c r="D22" s="38"/>
      <c r="E22" s="39"/>
    </row>
    <row r="23" spans="2:5" ht="15" customHeight="1">
      <c r="B23" s="36"/>
      <c r="C23" s="37"/>
      <c r="D23" s="38"/>
      <c r="E23" s="39"/>
    </row>
    <row r="24" spans="2:5" ht="15" customHeight="1">
      <c r="B24" s="36"/>
      <c r="C24" s="37"/>
      <c r="D24" s="38"/>
      <c r="E24" s="39"/>
    </row>
    <row r="25" spans="2:5" ht="15" customHeight="1">
      <c r="B25" s="36"/>
      <c r="C25" s="37"/>
      <c r="D25" s="38"/>
      <c r="E25" s="39"/>
    </row>
    <row r="26" spans="2:5" ht="15" customHeight="1">
      <c r="B26" s="36"/>
      <c r="C26" s="37"/>
      <c r="D26" s="38"/>
      <c r="E26" s="39"/>
    </row>
    <row r="27" spans="2:5" ht="15" customHeight="1">
      <c r="B27" s="36"/>
      <c r="C27" s="37"/>
      <c r="D27" s="38"/>
      <c r="E27" s="39"/>
    </row>
    <row r="28" spans="2:5" ht="15" customHeight="1">
      <c r="B28" s="36"/>
      <c r="C28" s="37"/>
      <c r="D28" s="38"/>
      <c r="E28" s="39"/>
    </row>
    <row r="29" spans="2:5" ht="15" customHeight="1">
      <c r="B29" s="36"/>
      <c r="C29" s="37"/>
      <c r="D29" s="38"/>
      <c r="E29" s="39"/>
    </row>
    <row r="30" spans="2:5" ht="15" customHeight="1">
      <c r="B30" s="36"/>
      <c r="C30" s="37"/>
      <c r="D30" s="38"/>
      <c r="E30" s="39"/>
    </row>
    <row r="31" spans="2:5" ht="15" customHeight="1">
      <c r="B31" s="36"/>
      <c r="C31" s="37"/>
      <c r="D31" s="38"/>
      <c r="E31" s="39"/>
    </row>
    <row r="32" spans="2:5" ht="15" customHeight="1">
      <c r="B32" s="36"/>
      <c r="C32" s="37"/>
      <c r="D32" s="38"/>
      <c r="E32" s="39"/>
    </row>
    <row r="33" spans="2:5" ht="15" customHeight="1">
      <c r="B33" s="36"/>
      <c r="C33" s="37"/>
      <c r="D33" s="38"/>
      <c r="E33" s="39"/>
    </row>
    <row r="34" spans="2:5" ht="15" customHeight="1">
      <c r="B34" s="36" t="s">
        <v>279</v>
      </c>
      <c r="C34" s="37" t="s">
        <v>2047</v>
      </c>
      <c r="D34" s="38" t="s">
        <v>2048</v>
      </c>
      <c r="E34" s="39"/>
    </row>
    <row r="35" spans="2:5" ht="15" customHeight="1">
      <c r="B35" s="36" t="s">
        <v>10</v>
      </c>
      <c r="C35" s="37" t="s">
        <v>60</v>
      </c>
      <c r="D35" s="38" t="s">
        <v>60</v>
      </c>
      <c r="E35" s="39"/>
    </row>
    <row r="36" spans="2:5" ht="15" customHeight="1" thickBot="1">
      <c r="B36" s="36" t="s">
        <v>11</v>
      </c>
      <c r="C36" s="37" t="s">
        <v>61</v>
      </c>
      <c r="D36" s="41" t="s">
        <v>61</v>
      </c>
      <c r="E36" s="80"/>
    </row>
    <row r="37" spans="2:5" ht="16.5" customHeight="1" thickBot="1">
      <c r="B37" s="197" t="s">
        <v>12</v>
      </c>
      <c r="C37" s="207"/>
      <c r="D37" s="198"/>
      <c r="E37" s="13" t="s">
        <v>5</v>
      </c>
    </row>
    <row r="38" spans="2:5" ht="15" customHeight="1">
      <c r="B38" s="208" t="s">
        <v>13</v>
      </c>
      <c r="C38" s="209"/>
      <c r="D38" s="210"/>
      <c r="E38" s="35"/>
    </row>
    <row r="39" spans="2:5" ht="15" customHeight="1">
      <c r="B39" s="180" t="s">
        <v>141</v>
      </c>
      <c r="C39" s="181"/>
      <c r="D39" s="182"/>
      <c r="E39" s="39"/>
    </row>
    <row r="40" spans="2:5" ht="15" customHeight="1">
      <c r="B40" s="180" t="s">
        <v>14</v>
      </c>
      <c r="C40" s="181"/>
      <c r="D40" s="182"/>
      <c r="E40" s="42"/>
    </row>
    <row r="41" spans="2:5" ht="15" customHeight="1">
      <c r="B41" s="180" t="s">
        <v>15</v>
      </c>
      <c r="C41" s="181"/>
      <c r="D41" s="182"/>
      <c r="E41" s="42"/>
    </row>
    <row r="42" spans="2:5" ht="15" customHeight="1">
      <c r="B42" s="188" t="s">
        <v>221</v>
      </c>
      <c r="C42" s="189"/>
      <c r="D42" s="190"/>
      <c r="E42" s="42"/>
    </row>
    <row r="43" spans="2:5" ht="15" customHeight="1">
      <c r="B43" s="219" t="s">
        <v>208</v>
      </c>
      <c r="C43" s="220"/>
      <c r="D43" s="221"/>
      <c r="E43" s="43"/>
    </row>
    <row r="44" spans="2:5" ht="15" customHeight="1" thickBot="1">
      <c r="B44" s="213" t="s">
        <v>206</v>
      </c>
      <c r="C44" s="214"/>
      <c r="D44" s="215"/>
      <c r="E44" s="44"/>
    </row>
    <row r="45" spans="2:5" ht="15" customHeight="1" thickBot="1">
      <c r="B45" s="216" t="s">
        <v>207</v>
      </c>
      <c r="C45" s="217"/>
      <c r="D45" s="218"/>
      <c r="E45" s="45">
        <f>(E38+E40+E41+E42+E44)-(E43*E38)</f>
        <v>0</v>
      </c>
    </row>
    <row r="46" spans="2:5" ht="21" customHeight="1" thickBot="1">
      <c r="B46" s="222" t="s">
        <v>209</v>
      </c>
      <c r="C46" s="223"/>
      <c r="D46" s="223"/>
      <c r="E46" s="18" t="s">
        <v>17</v>
      </c>
    </row>
    <row r="47" spans="2:5" s="48" customFormat="1" ht="15" thickBot="1">
      <c r="B47" s="186" t="s">
        <v>222</v>
      </c>
      <c r="C47" s="187"/>
      <c r="D47" s="187"/>
      <c r="E47" s="47"/>
    </row>
    <row r="48" spans="2:5" ht="21.6" thickBot="1">
      <c r="B48" s="176" t="s">
        <v>1305</v>
      </c>
      <c r="C48" s="177"/>
      <c r="D48" s="177"/>
      <c r="E48" s="13" t="s">
        <v>1305</v>
      </c>
    </row>
    <row r="49" spans="2:5" ht="15" customHeight="1" thickBot="1">
      <c r="B49" s="178" t="s">
        <v>18</v>
      </c>
      <c r="C49" s="179"/>
      <c r="D49" s="179"/>
      <c r="E49" s="46"/>
    </row>
    <row r="50" spans="2:5">
      <c r="B50" s="212"/>
      <c r="C50" s="212"/>
      <c r="D50" s="212"/>
    </row>
    <row r="51" spans="2:5">
      <c r="B51" s="212"/>
      <c r="C51" s="212"/>
      <c r="D51" s="212"/>
    </row>
  </sheetData>
  <sheetProtection algorithmName="SHA-512" hashValue="qu02Q9VLRPTwkLH80S8THN4qXZUhTjHvBeee+c7rXVSTUpABsa37wRoGI/Ap/ksQjEIz44mnQG0NqLkDPCLsAQ==" saltValue="vlhpTVUKbMyQghQ7apC6mw==" spinCount="100000" sheet="1" objects="1" scenarios="1"/>
  <mergeCells count="23">
    <mergeCell ref="C5:D5"/>
    <mergeCell ref="C6:D6"/>
    <mergeCell ref="C2:D2"/>
    <mergeCell ref="C3:D3"/>
    <mergeCell ref="E5:E6"/>
    <mergeCell ref="C7:D7"/>
    <mergeCell ref="C8:D8"/>
    <mergeCell ref="B37:D37"/>
    <mergeCell ref="B38:D38"/>
    <mergeCell ref="B39:D39"/>
    <mergeCell ref="C9:D9"/>
    <mergeCell ref="B40:D40"/>
    <mergeCell ref="B41:D41"/>
    <mergeCell ref="B42:D42"/>
    <mergeCell ref="B43:D43"/>
    <mergeCell ref="B44:D44"/>
    <mergeCell ref="B49:D49"/>
    <mergeCell ref="B50:D50"/>
    <mergeCell ref="B51:D51"/>
    <mergeCell ref="B45:D45"/>
    <mergeCell ref="B46:D46"/>
    <mergeCell ref="B47:D47"/>
    <mergeCell ref="B48:D48"/>
  </mergeCells>
  <hyperlinks>
    <hyperlink ref="B1" location="'1. Index'!A1" display="Go To Index" xr:uid="{B28C9A85-8D01-48DC-AF77-6A35C2175FFA}"/>
    <hyperlink ref="E1" location="'4. Database'!A1" display="Go To Database" xr:uid="{35B62278-24A3-4AC0-A0C8-EEAADF21C7E2}"/>
  </hyperlinks>
  <pageMargins left="0.7" right="0.7" top="0.75" bottom="0.75" header="0.3" footer="0.3"/>
  <pageSetup scale="63" orientation="landscape" r:id="rId1"/>
  <headerFooter>
    <oddFooter>&amp;R_x000D_&amp;1#&amp;"Calibri"&amp;10&amp;K000000 Confidential</oddFooter>
  </headerFooter>
</worksheet>
</file>

<file path=xl/worksheets/sheet1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900-000000000000}">
  <sheetPr codeName="Sheet125">
    <pageSetUpPr fitToPage="1"/>
  </sheetPr>
  <dimension ref="B1:E51"/>
  <sheetViews>
    <sheetView topLeftCell="A25" zoomScale="70" zoomScaleNormal="70" workbookViewId="0">
      <selection activeCell="A48" sqref="A48:XFD49"/>
    </sheetView>
  </sheetViews>
  <sheetFormatPr defaultColWidth="9.21875" defaultRowHeight="14.4"/>
  <cols>
    <col min="1" max="1" width="2.77734375" style="20" customWidth="1"/>
    <col min="2" max="4" width="40.5546875" style="20" customWidth="1"/>
    <col min="5" max="5" width="54.21875" style="20" customWidth="1"/>
    <col min="6" max="16384" width="9.21875" style="20"/>
  </cols>
  <sheetData>
    <row r="1" spans="2:5" ht="15" thickBot="1">
      <c r="B1" s="19" t="s">
        <v>152</v>
      </c>
      <c r="C1" s="20">
        <v>207</v>
      </c>
      <c r="E1" s="11" t="s">
        <v>1275</v>
      </c>
    </row>
    <row r="2" spans="2:5">
      <c r="B2" s="21" t="s">
        <v>0</v>
      </c>
      <c r="C2" s="194" t="e">
        <f>VLOOKUP(C3,'1. Index'!$B$7:$C$212,2,0)</f>
        <v>#REF!</v>
      </c>
      <c r="D2" s="194"/>
    </row>
    <row r="3" spans="2:5" ht="15" thickBot="1">
      <c r="B3" s="22" t="s">
        <v>1</v>
      </c>
      <c r="C3" s="193" t="e">
        <f>LEFT(C5,10)</f>
        <v>#REF!</v>
      </c>
      <c r="D3" s="194"/>
    </row>
    <row r="4" spans="2:5" ht="15" thickBot="1">
      <c r="B4" s="23"/>
    </row>
    <row r="5" spans="2:5" ht="15" customHeight="1">
      <c r="B5" s="24" t="s">
        <v>2</v>
      </c>
      <c r="C5" s="203" t="e" cm="1">
        <f t="array" ref="C5">INDEX('1. Index'!$B$8:$E$212,C1,1)</f>
        <v>#REF!</v>
      </c>
      <c r="D5" s="204"/>
      <c r="E5" s="195" t="s">
        <v>3</v>
      </c>
    </row>
    <row r="6" spans="2:5" ht="15" customHeight="1" thickBot="1">
      <c r="B6" s="25" t="s">
        <v>4</v>
      </c>
      <c r="C6" s="205" t="e" cm="1">
        <f t="array" ref="C6">INDEX('1. Index'!$B$8:$E$212,C1,2)</f>
        <v>#REF!</v>
      </c>
      <c r="D6" s="206"/>
      <c r="E6" s="196"/>
    </row>
    <row r="7" spans="2:5" ht="16.5" customHeight="1" thickBot="1">
      <c r="B7" s="26"/>
      <c r="C7" s="197" t="s">
        <v>24</v>
      </c>
      <c r="D7" s="198"/>
      <c r="E7" s="13" t="s">
        <v>5</v>
      </c>
    </row>
    <row r="8" spans="2:5">
      <c r="B8" s="27" t="s">
        <v>6</v>
      </c>
      <c r="C8" s="199" t="e" cm="1">
        <f t="array" ref="C8">INDEX('1. Index'!$B$8:$E$212,C1,3)</f>
        <v>#REF!</v>
      </c>
      <c r="D8" s="200"/>
      <c r="E8" s="28"/>
    </row>
    <row r="9" spans="2:5" ht="15" thickBot="1">
      <c r="B9" s="29" t="s">
        <v>7</v>
      </c>
      <c r="C9" s="201" t="e" cm="1">
        <f t="array" ref="C9">INDEX('1. Index'!$B$8:$E$212,C1,4)</f>
        <v>#REF!</v>
      </c>
      <c r="D9" s="202"/>
      <c r="E9" s="30"/>
    </row>
    <row r="10" spans="2:5" ht="18" customHeight="1" thickBot="1">
      <c r="B10" s="31"/>
      <c r="C10" s="32" t="s">
        <v>8</v>
      </c>
      <c r="D10" s="32" t="s">
        <v>9</v>
      </c>
      <c r="E10" s="13" t="s">
        <v>5</v>
      </c>
    </row>
    <row r="11" spans="2:5" ht="15" customHeight="1">
      <c r="B11" s="33" t="s">
        <v>621</v>
      </c>
      <c r="C11" s="66" t="s">
        <v>216</v>
      </c>
      <c r="D11" s="67" t="s">
        <v>274</v>
      </c>
      <c r="E11" s="35"/>
    </row>
    <row r="12" spans="2:5" ht="28.8">
      <c r="B12" s="36" t="s">
        <v>622</v>
      </c>
      <c r="C12" s="55" t="s">
        <v>216</v>
      </c>
      <c r="D12" s="56" t="s">
        <v>274</v>
      </c>
      <c r="E12" s="39"/>
    </row>
    <row r="13" spans="2:5" ht="15" customHeight="1">
      <c r="B13" s="36" t="s">
        <v>624</v>
      </c>
      <c r="C13" s="37" t="s">
        <v>1000</v>
      </c>
      <c r="D13" s="38" t="s">
        <v>1001</v>
      </c>
      <c r="E13" s="39"/>
    </row>
    <row r="14" spans="2:5" ht="15" customHeight="1">
      <c r="B14" s="36" t="s">
        <v>625</v>
      </c>
      <c r="C14" s="55" t="s">
        <v>1002</v>
      </c>
      <c r="D14" s="56" t="s">
        <v>1003</v>
      </c>
      <c r="E14" s="39"/>
    </row>
    <row r="15" spans="2:5" ht="15" customHeight="1">
      <c r="B15" s="36" t="s">
        <v>627</v>
      </c>
      <c r="C15" s="37" t="s">
        <v>216</v>
      </c>
      <c r="D15" s="38" t="s">
        <v>274</v>
      </c>
      <c r="E15" s="39"/>
    </row>
    <row r="16" spans="2:5" ht="15" customHeight="1">
      <c r="B16" s="36" t="s">
        <v>628</v>
      </c>
      <c r="C16" s="37">
        <v>12</v>
      </c>
      <c r="D16" s="38">
        <v>12</v>
      </c>
      <c r="E16" s="39"/>
    </row>
    <row r="17" spans="2:5" ht="15" customHeight="1">
      <c r="B17" s="36" t="s">
        <v>629</v>
      </c>
      <c r="C17" s="37">
        <v>25</v>
      </c>
      <c r="D17" s="38">
        <v>25</v>
      </c>
      <c r="E17" s="39"/>
    </row>
    <row r="18" spans="2:5" ht="15" customHeight="1">
      <c r="B18" s="36" t="s">
        <v>630</v>
      </c>
      <c r="C18" s="37" t="s">
        <v>216</v>
      </c>
      <c r="D18" s="38" t="s">
        <v>274</v>
      </c>
      <c r="E18" s="39"/>
    </row>
    <row r="19" spans="2:5" ht="15" customHeight="1">
      <c r="B19" s="36" t="s">
        <v>631</v>
      </c>
      <c r="C19" s="37" t="s">
        <v>1004</v>
      </c>
      <c r="D19" s="38" t="s">
        <v>1005</v>
      </c>
      <c r="E19" s="39"/>
    </row>
    <row r="20" spans="2:5" ht="15" customHeight="1">
      <c r="B20" s="36" t="s">
        <v>632</v>
      </c>
      <c r="C20" s="37" t="s">
        <v>1006</v>
      </c>
      <c r="D20" s="38" t="s">
        <v>1007</v>
      </c>
      <c r="E20" s="39"/>
    </row>
    <row r="21" spans="2:5" ht="15" customHeight="1">
      <c r="B21" s="36"/>
      <c r="C21" s="37"/>
      <c r="D21" s="38"/>
      <c r="E21" s="39"/>
    </row>
    <row r="22" spans="2:5" ht="15" customHeight="1">
      <c r="B22" s="36"/>
      <c r="C22" s="37"/>
      <c r="D22" s="38"/>
      <c r="E22" s="39"/>
    </row>
    <row r="23" spans="2:5" ht="15" customHeight="1">
      <c r="B23" s="36"/>
      <c r="C23" s="37"/>
      <c r="D23" s="38"/>
      <c r="E23" s="39"/>
    </row>
    <row r="24" spans="2:5" ht="15" customHeight="1">
      <c r="B24" s="36"/>
      <c r="C24" s="37"/>
      <c r="D24" s="38"/>
      <c r="E24" s="39"/>
    </row>
    <row r="25" spans="2:5" ht="15" customHeight="1">
      <c r="B25" s="36"/>
      <c r="C25" s="37"/>
      <c r="D25" s="38"/>
      <c r="E25" s="39"/>
    </row>
    <row r="26" spans="2:5" ht="15" customHeight="1">
      <c r="B26" s="36"/>
      <c r="C26" s="37"/>
      <c r="D26" s="38"/>
      <c r="E26" s="39"/>
    </row>
    <row r="27" spans="2:5" ht="15" customHeight="1">
      <c r="B27" s="36"/>
      <c r="C27" s="37"/>
      <c r="D27" s="38"/>
      <c r="E27" s="39"/>
    </row>
    <row r="28" spans="2:5" ht="15" customHeight="1">
      <c r="B28" s="36"/>
      <c r="C28" s="37"/>
      <c r="D28" s="38"/>
      <c r="E28" s="39"/>
    </row>
    <row r="29" spans="2:5" ht="15" customHeight="1">
      <c r="B29" s="36"/>
      <c r="C29" s="37"/>
      <c r="D29" s="38"/>
      <c r="E29" s="39"/>
    </row>
    <row r="30" spans="2:5" ht="15" customHeight="1">
      <c r="B30" s="36"/>
      <c r="C30" s="37"/>
      <c r="D30" s="38"/>
      <c r="E30" s="39"/>
    </row>
    <row r="31" spans="2:5" ht="15" customHeight="1">
      <c r="B31" s="36"/>
      <c r="C31" s="37"/>
      <c r="D31" s="38"/>
      <c r="E31" s="39"/>
    </row>
    <row r="32" spans="2:5" ht="15" customHeight="1">
      <c r="B32" s="36"/>
      <c r="C32" s="37"/>
      <c r="D32" s="38"/>
      <c r="E32" s="39"/>
    </row>
    <row r="33" spans="2:5" ht="15" customHeight="1">
      <c r="B33" s="36"/>
      <c r="C33" s="37"/>
      <c r="D33" s="38"/>
      <c r="E33" s="39"/>
    </row>
    <row r="34" spans="2:5" ht="15" customHeight="1">
      <c r="B34" s="36" t="s">
        <v>279</v>
      </c>
      <c r="C34" s="37" t="s">
        <v>1008</v>
      </c>
      <c r="D34" s="38" t="s">
        <v>1009</v>
      </c>
      <c r="E34" s="39"/>
    </row>
    <row r="35" spans="2:5" ht="15" customHeight="1">
      <c r="B35" s="36" t="s">
        <v>10</v>
      </c>
      <c r="C35" s="37" t="s">
        <v>60</v>
      </c>
      <c r="D35" s="38" t="s">
        <v>60</v>
      </c>
      <c r="E35" s="39"/>
    </row>
    <row r="36" spans="2:5" ht="15" customHeight="1" thickBot="1">
      <c r="B36" s="36" t="s">
        <v>11</v>
      </c>
      <c r="C36" s="37" t="s">
        <v>61</v>
      </c>
      <c r="D36" s="41" t="s">
        <v>61</v>
      </c>
      <c r="E36" s="80"/>
    </row>
    <row r="37" spans="2:5" ht="16.5" customHeight="1" thickBot="1">
      <c r="B37" s="197" t="s">
        <v>12</v>
      </c>
      <c r="C37" s="207"/>
      <c r="D37" s="198"/>
      <c r="E37" s="13" t="s">
        <v>5</v>
      </c>
    </row>
    <row r="38" spans="2:5" ht="15" customHeight="1">
      <c r="B38" s="208" t="s">
        <v>13</v>
      </c>
      <c r="C38" s="209"/>
      <c r="D38" s="210"/>
      <c r="E38" s="35"/>
    </row>
    <row r="39" spans="2:5" ht="15" customHeight="1">
      <c r="B39" s="180" t="s">
        <v>141</v>
      </c>
      <c r="C39" s="181"/>
      <c r="D39" s="182"/>
      <c r="E39" s="39"/>
    </row>
    <row r="40" spans="2:5" ht="15" customHeight="1">
      <c r="B40" s="180" t="s">
        <v>14</v>
      </c>
      <c r="C40" s="181"/>
      <c r="D40" s="182"/>
      <c r="E40" s="42"/>
    </row>
    <row r="41" spans="2:5" ht="15" customHeight="1">
      <c r="B41" s="180" t="s">
        <v>15</v>
      </c>
      <c r="C41" s="181"/>
      <c r="D41" s="182"/>
      <c r="E41" s="42"/>
    </row>
    <row r="42" spans="2:5" ht="15" customHeight="1">
      <c r="B42" s="188" t="s">
        <v>221</v>
      </c>
      <c r="C42" s="189"/>
      <c r="D42" s="190"/>
      <c r="E42" s="42"/>
    </row>
    <row r="43" spans="2:5" ht="15" customHeight="1">
      <c r="B43" s="219" t="s">
        <v>208</v>
      </c>
      <c r="C43" s="220"/>
      <c r="D43" s="221"/>
      <c r="E43" s="43"/>
    </row>
    <row r="44" spans="2:5" ht="15" customHeight="1" thickBot="1">
      <c r="B44" s="213" t="s">
        <v>206</v>
      </c>
      <c r="C44" s="214"/>
      <c r="D44" s="215"/>
      <c r="E44" s="44"/>
    </row>
    <row r="45" spans="2:5" ht="15" customHeight="1" thickBot="1">
      <c r="B45" s="216" t="s">
        <v>207</v>
      </c>
      <c r="C45" s="217"/>
      <c r="D45" s="218"/>
      <c r="E45" s="45">
        <f>(E38+E40+E41+E42+E44)-(E43*E38)</f>
        <v>0</v>
      </c>
    </row>
    <row r="46" spans="2:5" ht="21" customHeight="1" thickBot="1">
      <c r="B46" s="222" t="s">
        <v>209</v>
      </c>
      <c r="C46" s="223"/>
      <c r="D46" s="223"/>
      <c r="E46" s="18" t="s">
        <v>17</v>
      </c>
    </row>
    <row r="47" spans="2:5" s="48" customFormat="1" ht="15" thickBot="1">
      <c r="B47" s="186" t="s">
        <v>2427</v>
      </c>
      <c r="C47" s="187"/>
      <c r="D47" s="187"/>
      <c r="E47" s="47"/>
    </row>
    <row r="48" spans="2:5" ht="21.6" thickBot="1">
      <c r="B48" s="176" t="s">
        <v>1305</v>
      </c>
      <c r="C48" s="177"/>
      <c r="D48" s="177"/>
      <c r="E48" s="13" t="s">
        <v>1305</v>
      </c>
    </row>
    <row r="49" spans="2:5" ht="15" customHeight="1" thickBot="1">
      <c r="B49" s="178" t="s">
        <v>18</v>
      </c>
      <c r="C49" s="179"/>
      <c r="D49" s="179"/>
      <c r="E49" s="46"/>
    </row>
    <row r="50" spans="2:5">
      <c r="B50" s="212"/>
      <c r="C50" s="212"/>
      <c r="D50" s="212"/>
    </row>
    <row r="51" spans="2:5">
      <c r="B51" s="212"/>
      <c r="C51" s="212"/>
      <c r="D51" s="212"/>
    </row>
  </sheetData>
  <sheetProtection algorithmName="SHA-512" hashValue="HOyguRFiftRSJX24IB7dQmQ+JYrK6pqU9QJRejPLMru7tdmGVIrvp1QQJ5XNZ69zFiRaZuhUbv2RpcJaZtNiOg==" saltValue="JJ0q5Do1VR5F8IehUSMfiw==" spinCount="100000" sheet="1" objects="1" scenarios="1"/>
  <mergeCells count="23">
    <mergeCell ref="C9:D9"/>
    <mergeCell ref="C2:D2"/>
    <mergeCell ref="C3:D3"/>
    <mergeCell ref="E5:E6"/>
    <mergeCell ref="C7:D7"/>
    <mergeCell ref="C8:D8"/>
    <mergeCell ref="C5:D5"/>
    <mergeCell ref="C6:D6"/>
    <mergeCell ref="B43:D43"/>
    <mergeCell ref="B48:D48"/>
    <mergeCell ref="B49:D49"/>
    <mergeCell ref="B37:D37"/>
    <mergeCell ref="B38:D38"/>
    <mergeCell ref="B39:D39"/>
    <mergeCell ref="B40:D40"/>
    <mergeCell ref="B41:D41"/>
    <mergeCell ref="B42:D42"/>
    <mergeCell ref="B46:D46"/>
    <mergeCell ref="B50:D50"/>
    <mergeCell ref="B51:D51"/>
    <mergeCell ref="B44:D44"/>
    <mergeCell ref="B45:D45"/>
    <mergeCell ref="B47:D47"/>
  </mergeCells>
  <hyperlinks>
    <hyperlink ref="B1" location="'1. Index'!A1" display="Go To Index" xr:uid="{6E8627F5-95D9-4B25-991F-7A1D2F662DCD}"/>
    <hyperlink ref="E1" location="'4. Database'!A1" display="Go To Database" xr:uid="{53BC0233-864A-4224-AD6E-A31CCE0E0BE6}"/>
  </hyperlinks>
  <pageMargins left="0.7" right="0.7" top="0.75" bottom="0.75" header="0.3" footer="0.3"/>
  <pageSetup scale="76" orientation="landscape" r:id="rId1"/>
  <headerFooter>
    <oddFooter>&amp;R_x000D_&amp;1#&amp;"Calibri"&amp;10&amp;K000000 Confidential</oddFooter>
  </headerFooter>
</worksheet>
</file>

<file path=xl/worksheets/sheet1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A00-000000000000}">
  <sheetPr codeName="Sheet126">
    <pageSetUpPr fitToPage="1"/>
  </sheetPr>
  <dimension ref="B1:E51"/>
  <sheetViews>
    <sheetView zoomScale="70" zoomScaleNormal="70" workbookViewId="0">
      <selection activeCell="A48" sqref="A48:XFD49"/>
    </sheetView>
  </sheetViews>
  <sheetFormatPr defaultColWidth="9.21875" defaultRowHeight="14.4"/>
  <cols>
    <col min="1" max="1" width="2.77734375" style="20" customWidth="1"/>
    <col min="2" max="4" width="40.5546875" style="20" customWidth="1"/>
    <col min="5" max="5" width="54.21875" style="20" customWidth="1"/>
    <col min="6" max="16384" width="9.21875" style="20"/>
  </cols>
  <sheetData>
    <row r="1" spans="2:5" ht="15" thickBot="1">
      <c r="B1" s="19" t="s">
        <v>152</v>
      </c>
      <c r="C1" s="20">
        <v>208</v>
      </c>
      <c r="E1" s="11" t="s">
        <v>1275</v>
      </c>
    </row>
    <row r="2" spans="2:5">
      <c r="B2" s="21" t="s">
        <v>0</v>
      </c>
      <c r="C2" s="194" t="e">
        <f>VLOOKUP(C3,'1. Index'!$B$7:$C$212,2,0)</f>
        <v>#REF!</v>
      </c>
      <c r="D2" s="194"/>
    </row>
    <row r="3" spans="2:5" ht="15" thickBot="1">
      <c r="B3" s="22" t="s">
        <v>1</v>
      </c>
      <c r="C3" s="193" t="e">
        <f>LEFT(C5,10)</f>
        <v>#REF!</v>
      </c>
      <c r="D3" s="194"/>
    </row>
    <row r="4" spans="2:5" ht="15" thickBot="1">
      <c r="B4" s="23"/>
    </row>
    <row r="5" spans="2:5" ht="15" customHeight="1">
      <c r="B5" s="24" t="s">
        <v>2</v>
      </c>
      <c r="C5" s="203" t="e" cm="1">
        <f t="array" ref="C5">INDEX('1. Index'!$B$8:$E$212,C1,1)</f>
        <v>#REF!</v>
      </c>
      <c r="D5" s="204"/>
      <c r="E5" s="195" t="s">
        <v>3</v>
      </c>
    </row>
    <row r="6" spans="2:5" ht="15" customHeight="1" thickBot="1">
      <c r="B6" s="25" t="s">
        <v>4</v>
      </c>
      <c r="C6" s="205" t="e" cm="1">
        <f t="array" ref="C6">INDEX('1. Index'!$B$8:$E$212,C1,2)</f>
        <v>#REF!</v>
      </c>
      <c r="D6" s="206"/>
      <c r="E6" s="196"/>
    </row>
    <row r="7" spans="2:5" ht="16.5" customHeight="1" thickBot="1">
      <c r="B7" s="26"/>
      <c r="C7" s="197" t="s">
        <v>24</v>
      </c>
      <c r="D7" s="198"/>
      <c r="E7" s="13" t="s">
        <v>5</v>
      </c>
    </row>
    <row r="8" spans="2:5">
      <c r="B8" s="27" t="s">
        <v>6</v>
      </c>
      <c r="C8" s="199" t="e" cm="1">
        <f t="array" ref="C8">INDEX('1. Index'!$B$8:$E$212,C1,3)</f>
        <v>#REF!</v>
      </c>
      <c r="D8" s="200"/>
      <c r="E8" s="28"/>
    </row>
    <row r="9" spans="2:5" ht="15" thickBot="1">
      <c r="B9" s="29" t="s">
        <v>7</v>
      </c>
      <c r="C9" s="201" t="e" cm="1">
        <f t="array" ref="C9">INDEX('1. Index'!$B$8:$E$212,C1,4)</f>
        <v>#REF!</v>
      </c>
      <c r="D9" s="202"/>
      <c r="E9" s="30"/>
    </row>
    <row r="10" spans="2:5" ht="18" customHeight="1" thickBot="1">
      <c r="B10" s="31"/>
      <c r="C10" s="32" t="s">
        <v>8</v>
      </c>
      <c r="D10" s="32" t="s">
        <v>9</v>
      </c>
      <c r="E10" s="13" t="s">
        <v>5</v>
      </c>
    </row>
    <row r="11" spans="2:5" ht="15" customHeight="1">
      <c r="B11" s="33" t="s">
        <v>633</v>
      </c>
      <c r="C11" s="66" t="s">
        <v>216</v>
      </c>
      <c r="D11" s="67" t="s">
        <v>274</v>
      </c>
      <c r="E11" s="35"/>
    </row>
    <row r="12" spans="2:5" ht="15" customHeight="1">
      <c r="B12" s="36" t="s">
        <v>634</v>
      </c>
      <c r="C12" s="37" t="s">
        <v>1010</v>
      </c>
      <c r="D12" s="38" t="s">
        <v>1011</v>
      </c>
      <c r="E12" s="39"/>
    </row>
    <row r="13" spans="2:5" ht="15" customHeight="1">
      <c r="B13" s="36" t="s">
        <v>635</v>
      </c>
      <c r="C13" s="37" t="s">
        <v>1012</v>
      </c>
      <c r="D13" s="38" t="s">
        <v>1013</v>
      </c>
      <c r="E13" s="39"/>
    </row>
    <row r="14" spans="2:5" ht="15" customHeight="1">
      <c r="B14" s="36" t="s">
        <v>636</v>
      </c>
      <c r="C14" s="37" t="s">
        <v>1014</v>
      </c>
      <c r="D14" s="38" t="s">
        <v>1015</v>
      </c>
      <c r="E14" s="39"/>
    </row>
    <row r="15" spans="2:5" ht="15" customHeight="1">
      <c r="B15" s="36" t="s">
        <v>637</v>
      </c>
      <c r="C15" s="55">
        <v>1090</v>
      </c>
      <c r="D15" s="56">
        <v>1090</v>
      </c>
      <c r="E15" s="39"/>
    </row>
    <row r="16" spans="2:5" ht="15" customHeight="1">
      <c r="B16" s="36" t="s">
        <v>638</v>
      </c>
      <c r="C16" s="55">
        <v>55</v>
      </c>
      <c r="D16" s="56">
        <v>55</v>
      </c>
      <c r="E16" s="39"/>
    </row>
    <row r="17" spans="2:5" ht="15" customHeight="1">
      <c r="B17" s="36" t="s">
        <v>639</v>
      </c>
      <c r="C17" s="55" t="s">
        <v>1016</v>
      </c>
      <c r="D17" s="56" t="s">
        <v>1017</v>
      </c>
      <c r="E17" s="39"/>
    </row>
    <row r="18" spans="2:5" ht="15" customHeight="1">
      <c r="B18" s="36" t="s">
        <v>297</v>
      </c>
      <c r="C18" s="37" t="s">
        <v>1018</v>
      </c>
      <c r="D18" s="38" t="s">
        <v>1019</v>
      </c>
      <c r="E18" s="39"/>
    </row>
    <row r="19" spans="2:5" ht="15" customHeight="1">
      <c r="B19" s="36" t="s">
        <v>640</v>
      </c>
      <c r="C19" s="37" t="s">
        <v>1020</v>
      </c>
      <c r="D19" s="38" t="s">
        <v>1021</v>
      </c>
      <c r="E19" s="39"/>
    </row>
    <row r="20" spans="2:5" ht="15" customHeight="1">
      <c r="B20" s="36" t="s">
        <v>641</v>
      </c>
      <c r="C20" s="55">
        <v>5</v>
      </c>
      <c r="D20" s="56">
        <v>5</v>
      </c>
      <c r="E20" s="39"/>
    </row>
    <row r="21" spans="2:5" ht="15" customHeight="1">
      <c r="B21" s="36" t="s">
        <v>642</v>
      </c>
      <c r="C21" s="37" t="s">
        <v>1022</v>
      </c>
      <c r="D21" s="38" t="s">
        <v>1023</v>
      </c>
      <c r="E21" s="39"/>
    </row>
    <row r="22" spans="2:5" ht="15" customHeight="1">
      <c r="B22" s="36" t="s">
        <v>643</v>
      </c>
      <c r="C22" s="37" t="s">
        <v>1024</v>
      </c>
      <c r="D22" s="38" t="s">
        <v>1025</v>
      </c>
      <c r="E22" s="39"/>
    </row>
    <row r="23" spans="2:5" ht="15" customHeight="1">
      <c r="B23" s="36" t="s">
        <v>644</v>
      </c>
      <c r="C23" s="37" t="s">
        <v>1026</v>
      </c>
      <c r="D23" s="38" t="s">
        <v>1027</v>
      </c>
      <c r="E23" s="39"/>
    </row>
    <row r="24" spans="2:5" ht="15" customHeight="1">
      <c r="B24" s="36" t="s">
        <v>281</v>
      </c>
      <c r="C24" s="37" t="s">
        <v>1028</v>
      </c>
      <c r="D24" s="38" t="s">
        <v>1029</v>
      </c>
      <c r="E24" s="39"/>
    </row>
    <row r="25" spans="2:5" ht="15" customHeight="1">
      <c r="B25" s="36"/>
      <c r="C25" s="37"/>
      <c r="D25" s="38"/>
      <c r="E25" s="39"/>
    </row>
    <row r="26" spans="2:5" ht="15" customHeight="1">
      <c r="B26" s="36"/>
      <c r="C26" s="37"/>
      <c r="D26" s="38"/>
      <c r="E26" s="39"/>
    </row>
    <row r="27" spans="2:5" ht="15" customHeight="1">
      <c r="B27" s="36"/>
      <c r="C27" s="37"/>
      <c r="D27" s="38"/>
      <c r="E27" s="39"/>
    </row>
    <row r="28" spans="2:5" ht="15" customHeight="1">
      <c r="B28" s="36"/>
      <c r="C28" s="37"/>
      <c r="D28" s="38"/>
      <c r="E28" s="39"/>
    </row>
    <row r="29" spans="2:5" ht="15" customHeight="1">
      <c r="B29" s="36"/>
      <c r="C29" s="37"/>
      <c r="D29" s="38"/>
      <c r="E29" s="39"/>
    </row>
    <row r="30" spans="2:5" ht="15" customHeight="1">
      <c r="B30" s="36"/>
      <c r="C30" s="37"/>
      <c r="D30" s="38"/>
      <c r="E30" s="39"/>
    </row>
    <row r="31" spans="2:5" ht="15" customHeight="1">
      <c r="B31" s="36"/>
      <c r="C31" s="37"/>
      <c r="D31" s="38"/>
      <c r="E31" s="39"/>
    </row>
    <row r="32" spans="2:5" ht="15" customHeight="1">
      <c r="B32" s="36"/>
      <c r="C32" s="37"/>
      <c r="D32" s="38"/>
      <c r="E32" s="39"/>
    </row>
    <row r="33" spans="2:5" ht="15" customHeight="1">
      <c r="B33" s="36"/>
      <c r="C33" s="37"/>
      <c r="D33" s="38"/>
      <c r="E33" s="39"/>
    </row>
    <row r="34" spans="2:5" ht="15" customHeight="1">
      <c r="B34" s="36"/>
      <c r="C34" s="37"/>
      <c r="D34" s="38"/>
      <c r="E34" s="39"/>
    </row>
    <row r="35" spans="2:5" ht="15" customHeight="1">
      <c r="B35" s="36" t="s">
        <v>10</v>
      </c>
      <c r="C35" s="37" t="s">
        <v>60</v>
      </c>
      <c r="D35" s="38" t="s">
        <v>60</v>
      </c>
      <c r="E35" s="39"/>
    </row>
    <row r="36" spans="2:5" ht="15" customHeight="1" thickBot="1">
      <c r="B36" s="36" t="s">
        <v>11</v>
      </c>
      <c r="C36" s="37" t="s">
        <v>61</v>
      </c>
      <c r="D36" s="41" t="s">
        <v>61</v>
      </c>
      <c r="E36" s="80"/>
    </row>
    <row r="37" spans="2:5" ht="16.5" customHeight="1" thickBot="1">
      <c r="B37" s="197" t="s">
        <v>12</v>
      </c>
      <c r="C37" s="207"/>
      <c r="D37" s="198"/>
      <c r="E37" s="13" t="s">
        <v>5</v>
      </c>
    </row>
    <row r="38" spans="2:5" ht="15" customHeight="1">
      <c r="B38" s="208" t="s">
        <v>13</v>
      </c>
      <c r="C38" s="209"/>
      <c r="D38" s="210"/>
      <c r="E38" s="35"/>
    </row>
    <row r="39" spans="2:5" ht="15" customHeight="1">
      <c r="B39" s="180" t="s">
        <v>141</v>
      </c>
      <c r="C39" s="181"/>
      <c r="D39" s="182"/>
      <c r="E39" s="39"/>
    </row>
    <row r="40" spans="2:5" ht="15" customHeight="1">
      <c r="B40" s="180" t="s">
        <v>14</v>
      </c>
      <c r="C40" s="181"/>
      <c r="D40" s="182"/>
      <c r="E40" s="42"/>
    </row>
    <row r="41" spans="2:5" ht="15" customHeight="1">
      <c r="B41" s="180" t="s">
        <v>15</v>
      </c>
      <c r="C41" s="181"/>
      <c r="D41" s="182"/>
      <c r="E41" s="42"/>
    </row>
    <row r="42" spans="2:5" ht="15" customHeight="1">
      <c r="B42" s="188" t="s">
        <v>221</v>
      </c>
      <c r="C42" s="189"/>
      <c r="D42" s="190"/>
      <c r="E42" s="42"/>
    </row>
    <row r="43" spans="2:5" ht="15" customHeight="1">
      <c r="B43" s="219" t="s">
        <v>208</v>
      </c>
      <c r="C43" s="220"/>
      <c r="D43" s="221"/>
      <c r="E43" s="43"/>
    </row>
    <row r="44" spans="2:5" ht="15" customHeight="1" thickBot="1">
      <c r="B44" s="213" t="s">
        <v>206</v>
      </c>
      <c r="C44" s="214"/>
      <c r="D44" s="215"/>
      <c r="E44" s="44"/>
    </row>
    <row r="45" spans="2:5" ht="15" customHeight="1" thickBot="1">
      <c r="B45" s="216" t="s">
        <v>207</v>
      </c>
      <c r="C45" s="217"/>
      <c r="D45" s="218"/>
      <c r="E45" s="45">
        <f>(E38+E40+E41+E42+E44)-(E43*E38)</f>
        <v>0</v>
      </c>
    </row>
    <row r="46" spans="2:5" ht="21" customHeight="1" thickBot="1">
      <c r="B46" s="222" t="s">
        <v>209</v>
      </c>
      <c r="C46" s="223"/>
      <c r="D46" s="223"/>
      <c r="E46" s="18" t="s">
        <v>17</v>
      </c>
    </row>
    <row r="47" spans="2:5" s="48" customFormat="1" ht="15" thickBot="1">
      <c r="B47" s="186"/>
      <c r="C47" s="187"/>
      <c r="D47" s="187"/>
      <c r="E47" s="47"/>
    </row>
    <row r="48" spans="2:5" ht="21.6" thickBot="1">
      <c r="B48" s="176" t="s">
        <v>1305</v>
      </c>
      <c r="C48" s="177"/>
      <c r="D48" s="177"/>
      <c r="E48" s="13" t="s">
        <v>1305</v>
      </c>
    </row>
    <row r="49" spans="2:5" ht="15" customHeight="1" thickBot="1">
      <c r="B49" s="178" t="s">
        <v>18</v>
      </c>
      <c r="C49" s="179"/>
      <c r="D49" s="179"/>
      <c r="E49" s="46"/>
    </row>
    <row r="50" spans="2:5">
      <c r="B50" s="212"/>
      <c r="C50" s="212"/>
      <c r="D50" s="212"/>
    </row>
    <row r="51" spans="2:5">
      <c r="B51" s="212"/>
      <c r="C51" s="212"/>
      <c r="D51" s="212"/>
    </row>
  </sheetData>
  <sheetProtection algorithmName="SHA-512" hashValue="piqhOf+3yIsksyRYsxMvjYS3ZrbHwiBphOsCTCuaGJvxfhkI3jMRybWe4tN6LMdAuc8V0YIh6rNhTYU2b4NhPw==" saltValue="uhqz7qN+KVQXp85ar4dLdQ==" spinCount="100000" sheet="1" objects="1" scenarios="1"/>
  <mergeCells count="23">
    <mergeCell ref="C9:D9"/>
    <mergeCell ref="C2:D2"/>
    <mergeCell ref="C3:D3"/>
    <mergeCell ref="E5:E6"/>
    <mergeCell ref="C7:D7"/>
    <mergeCell ref="C8:D8"/>
    <mergeCell ref="C5:D5"/>
    <mergeCell ref="C6:D6"/>
    <mergeCell ref="B43:D43"/>
    <mergeCell ref="B48:D48"/>
    <mergeCell ref="B49:D49"/>
    <mergeCell ref="B37:D37"/>
    <mergeCell ref="B38:D38"/>
    <mergeCell ref="B39:D39"/>
    <mergeCell ref="B40:D40"/>
    <mergeCell ref="B41:D41"/>
    <mergeCell ref="B42:D42"/>
    <mergeCell ref="B46:D46"/>
    <mergeCell ref="B50:D50"/>
    <mergeCell ref="B51:D51"/>
    <mergeCell ref="B44:D44"/>
    <mergeCell ref="B45:D45"/>
    <mergeCell ref="B47:D47"/>
  </mergeCells>
  <hyperlinks>
    <hyperlink ref="B1" location="'1. Index'!A1" display="Go To Index" xr:uid="{BDD6D201-B31E-4746-BDD8-67B665AF98D4}"/>
    <hyperlink ref="E1" location="'4. Database'!A1" display="Go To Database" xr:uid="{FF3EE243-4E2F-401F-B6F7-06F06306F20C}"/>
  </hyperlinks>
  <pageMargins left="0.7" right="0.7" top="0.75" bottom="0.75" header="0.3" footer="0.3"/>
  <pageSetup scale="80" orientation="landscape" r:id="rId1"/>
  <headerFooter>
    <oddFooter>&amp;R_x000D_&amp;1#&amp;"Calibri"&amp;10&amp;K000000 Confidential</oddFooter>
  </headerFooter>
</worksheet>
</file>

<file path=xl/worksheets/sheet1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B00-000000000000}">
  <sheetPr codeName="Sheet127">
    <pageSetUpPr fitToPage="1"/>
  </sheetPr>
  <dimension ref="B1:E51"/>
  <sheetViews>
    <sheetView topLeftCell="A23" zoomScale="70" zoomScaleNormal="70" workbookViewId="0">
      <selection activeCell="A48" sqref="A48:XFD49"/>
    </sheetView>
  </sheetViews>
  <sheetFormatPr defaultColWidth="9.21875" defaultRowHeight="14.4"/>
  <cols>
    <col min="1" max="1" width="2.77734375" style="20" customWidth="1"/>
    <col min="2" max="4" width="40.5546875" style="20" customWidth="1"/>
    <col min="5" max="5" width="54.21875" style="20" customWidth="1"/>
    <col min="6" max="16384" width="9.21875" style="20"/>
  </cols>
  <sheetData>
    <row r="1" spans="2:5" ht="15" thickBot="1">
      <c r="B1" s="19" t="s">
        <v>152</v>
      </c>
      <c r="C1" s="20">
        <v>209</v>
      </c>
      <c r="E1" s="11" t="s">
        <v>1275</v>
      </c>
    </row>
    <row r="2" spans="2:5">
      <c r="B2" s="21" t="s">
        <v>0</v>
      </c>
      <c r="C2" s="194" t="e">
        <f>VLOOKUP(C3,'1. Index'!$B$7:$C$212,2,0)</f>
        <v>#REF!</v>
      </c>
      <c r="D2" s="194"/>
    </row>
    <row r="3" spans="2:5" ht="15" thickBot="1">
      <c r="B3" s="22" t="s">
        <v>1</v>
      </c>
      <c r="C3" s="193" t="e">
        <f>LEFT(C5,10)</f>
        <v>#REF!</v>
      </c>
      <c r="D3" s="194"/>
    </row>
    <row r="4" spans="2:5" ht="15" thickBot="1">
      <c r="B4" s="23"/>
    </row>
    <row r="5" spans="2:5" ht="15" customHeight="1">
      <c r="B5" s="24" t="s">
        <v>2</v>
      </c>
      <c r="C5" s="203" t="e" cm="1">
        <f t="array" ref="C5">INDEX('1. Index'!$B$8:$E$212,C1,1)</f>
        <v>#REF!</v>
      </c>
      <c r="D5" s="204"/>
      <c r="E5" s="195" t="s">
        <v>3</v>
      </c>
    </row>
    <row r="6" spans="2:5" ht="15" customHeight="1" thickBot="1">
      <c r="B6" s="25" t="s">
        <v>4</v>
      </c>
      <c r="C6" s="205" t="e" cm="1">
        <f t="array" ref="C6">INDEX('1. Index'!$B$8:$E$212,C1,2)</f>
        <v>#REF!</v>
      </c>
      <c r="D6" s="206"/>
      <c r="E6" s="196"/>
    </row>
    <row r="7" spans="2:5" ht="16.5" customHeight="1" thickBot="1">
      <c r="B7" s="26"/>
      <c r="C7" s="197" t="s">
        <v>24</v>
      </c>
      <c r="D7" s="198"/>
      <c r="E7" s="13" t="s">
        <v>5</v>
      </c>
    </row>
    <row r="8" spans="2:5">
      <c r="B8" s="27" t="s">
        <v>6</v>
      </c>
      <c r="C8" s="199" t="e" cm="1">
        <f t="array" ref="C8">INDEX('1. Index'!$B$8:$E$212,C1,3)</f>
        <v>#REF!</v>
      </c>
      <c r="D8" s="200"/>
      <c r="E8" s="28"/>
    </row>
    <row r="9" spans="2:5" ht="15" thickBot="1">
      <c r="B9" s="29" t="s">
        <v>7</v>
      </c>
      <c r="C9" s="201" t="e" cm="1">
        <f t="array" ref="C9">INDEX('1. Index'!$B$8:$E$212,C1,4)</f>
        <v>#REF!</v>
      </c>
      <c r="D9" s="202"/>
      <c r="E9" s="30"/>
    </row>
    <row r="10" spans="2:5" ht="18" customHeight="1" thickBot="1">
      <c r="B10" s="31"/>
      <c r="C10" s="32" t="s">
        <v>8</v>
      </c>
      <c r="D10" s="32" t="s">
        <v>9</v>
      </c>
      <c r="E10" s="13" t="s">
        <v>5</v>
      </c>
    </row>
    <row r="11" spans="2:5" ht="15" customHeight="1">
      <c r="B11" s="33" t="s">
        <v>633</v>
      </c>
      <c r="C11" s="66" t="s">
        <v>216</v>
      </c>
      <c r="D11" s="67" t="s">
        <v>274</v>
      </c>
      <c r="E11" s="35"/>
    </row>
    <row r="12" spans="2:5" ht="15" customHeight="1">
      <c r="B12" s="36" t="s">
        <v>634</v>
      </c>
      <c r="C12" s="37" t="s">
        <v>1010</v>
      </c>
      <c r="D12" s="38" t="s">
        <v>1011</v>
      </c>
      <c r="E12" s="39"/>
    </row>
    <row r="13" spans="2:5" ht="15" customHeight="1">
      <c r="B13" s="36" t="s">
        <v>635</v>
      </c>
      <c r="C13" s="37" t="s">
        <v>1012</v>
      </c>
      <c r="D13" s="38" t="s">
        <v>1013</v>
      </c>
      <c r="E13" s="39"/>
    </row>
    <row r="14" spans="2:5" ht="15" customHeight="1">
      <c r="B14" s="36" t="s">
        <v>636</v>
      </c>
      <c r="C14" s="37" t="s">
        <v>1014</v>
      </c>
      <c r="D14" s="38" t="s">
        <v>1015</v>
      </c>
      <c r="E14" s="39"/>
    </row>
    <row r="15" spans="2:5" ht="15" customHeight="1">
      <c r="B15" s="36" t="s">
        <v>637</v>
      </c>
      <c r="C15" s="55" t="s">
        <v>1707</v>
      </c>
      <c r="D15" s="56" t="s">
        <v>1708</v>
      </c>
      <c r="E15" s="39"/>
    </row>
    <row r="16" spans="2:5" ht="15" customHeight="1">
      <c r="B16" s="36" t="s">
        <v>638</v>
      </c>
      <c r="C16" s="55">
        <v>55</v>
      </c>
      <c r="D16" s="56">
        <v>55</v>
      </c>
      <c r="E16" s="39"/>
    </row>
    <row r="17" spans="2:5" ht="15" customHeight="1">
      <c r="B17" s="36" t="s">
        <v>639</v>
      </c>
      <c r="C17" s="55" t="s">
        <v>1016</v>
      </c>
      <c r="D17" s="56" t="s">
        <v>1017</v>
      </c>
      <c r="E17" s="39"/>
    </row>
    <row r="18" spans="2:5" ht="15" customHeight="1">
      <c r="B18" s="36" t="s">
        <v>297</v>
      </c>
      <c r="C18" s="37" t="s">
        <v>1018</v>
      </c>
      <c r="D18" s="38" t="s">
        <v>1019</v>
      </c>
      <c r="E18" s="39"/>
    </row>
    <row r="19" spans="2:5" ht="15" customHeight="1">
      <c r="B19" s="36" t="s">
        <v>640</v>
      </c>
      <c r="C19" s="37" t="s">
        <v>1020</v>
      </c>
      <c r="D19" s="38" t="s">
        <v>1021</v>
      </c>
      <c r="E19" s="39"/>
    </row>
    <row r="20" spans="2:5" ht="15" customHeight="1">
      <c r="B20" s="36" t="s">
        <v>641</v>
      </c>
      <c r="C20" s="55">
        <v>5</v>
      </c>
      <c r="D20" s="56">
        <v>5</v>
      </c>
      <c r="E20" s="39"/>
    </row>
    <row r="21" spans="2:5" ht="15" customHeight="1">
      <c r="B21" s="36" t="s">
        <v>642</v>
      </c>
      <c r="C21" s="37" t="s">
        <v>1709</v>
      </c>
      <c r="D21" s="38" t="s">
        <v>1710</v>
      </c>
      <c r="E21" s="39"/>
    </row>
    <row r="22" spans="2:5" ht="15" customHeight="1">
      <c r="B22" s="36" t="s">
        <v>643</v>
      </c>
      <c r="C22" s="37" t="s">
        <v>1024</v>
      </c>
      <c r="D22" s="38" t="s">
        <v>1025</v>
      </c>
      <c r="E22" s="39"/>
    </row>
    <row r="23" spans="2:5" ht="15" customHeight="1">
      <c r="B23" s="36" t="s">
        <v>286</v>
      </c>
      <c r="C23" s="37" t="s">
        <v>1711</v>
      </c>
      <c r="D23" s="38" t="s">
        <v>1712</v>
      </c>
      <c r="E23" s="39"/>
    </row>
    <row r="24" spans="2:5" ht="15" customHeight="1">
      <c r="B24" s="36" t="s">
        <v>644</v>
      </c>
      <c r="C24" s="37" t="s">
        <v>1713</v>
      </c>
      <c r="D24" s="38" t="s">
        <v>1714</v>
      </c>
      <c r="E24" s="39"/>
    </row>
    <row r="25" spans="2:5" ht="15" customHeight="1">
      <c r="B25" s="36" t="s">
        <v>281</v>
      </c>
      <c r="C25" s="37" t="s">
        <v>1715</v>
      </c>
      <c r="D25" s="38" t="s">
        <v>1716</v>
      </c>
      <c r="E25" s="39"/>
    </row>
    <row r="26" spans="2:5" ht="15" customHeight="1">
      <c r="B26" s="36"/>
      <c r="C26" s="37"/>
      <c r="D26" s="38"/>
      <c r="E26" s="39"/>
    </row>
    <row r="27" spans="2:5" ht="15" customHeight="1">
      <c r="B27" s="36"/>
      <c r="C27" s="37"/>
      <c r="D27" s="38"/>
      <c r="E27" s="39"/>
    </row>
    <row r="28" spans="2:5" ht="15" customHeight="1">
      <c r="B28" s="36"/>
      <c r="C28" s="37"/>
      <c r="D28" s="38"/>
      <c r="E28" s="39"/>
    </row>
    <row r="29" spans="2:5" ht="15" customHeight="1">
      <c r="B29" s="36"/>
      <c r="C29" s="37"/>
      <c r="D29" s="38"/>
      <c r="E29" s="39"/>
    </row>
    <row r="30" spans="2:5" ht="15" customHeight="1">
      <c r="B30" s="36"/>
      <c r="C30" s="37"/>
      <c r="D30" s="38"/>
      <c r="E30" s="39"/>
    </row>
    <row r="31" spans="2:5" ht="15" customHeight="1">
      <c r="B31" s="36"/>
      <c r="C31" s="37"/>
      <c r="D31" s="38"/>
      <c r="E31" s="39"/>
    </row>
    <row r="32" spans="2:5" ht="15" customHeight="1">
      <c r="B32" s="36"/>
      <c r="C32" s="37"/>
      <c r="D32" s="38"/>
      <c r="E32" s="39"/>
    </row>
    <row r="33" spans="2:5" ht="15" customHeight="1">
      <c r="B33" s="36"/>
      <c r="C33" s="37"/>
      <c r="D33" s="38"/>
      <c r="E33" s="39"/>
    </row>
    <row r="34" spans="2:5" ht="15" customHeight="1">
      <c r="B34" s="36" t="s">
        <v>279</v>
      </c>
      <c r="C34" s="37" t="s">
        <v>1030</v>
      </c>
      <c r="D34" s="38" t="s">
        <v>1031</v>
      </c>
      <c r="E34" s="39"/>
    </row>
    <row r="35" spans="2:5" ht="15" customHeight="1">
      <c r="B35" s="36" t="s">
        <v>10</v>
      </c>
      <c r="C35" s="37" t="s">
        <v>60</v>
      </c>
      <c r="D35" s="38" t="s">
        <v>60</v>
      </c>
      <c r="E35" s="39"/>
    </row>
    <row r="36" spans="2:5" ht="15" customHeight="1" thickBot="1">
      <c r="B36" s="36" t="s">
        <v>11</v>
      </c>
      <c r="C36" s="37" t="s">
        <v>61</v>
      </c>
      <c r="D36" s="41" t="s">
        <v>61</v>
      </c>
      <c r="E36" s="80"/>
    </row>
    <row r="37" spans="2:5" ht="16.5" customHeight="1" thickBot="1">
      <c r="B37" s="197" t="s">
        <v>12</v>
      </c>
      <c r="C37" s="207"/>
      <c r="D37" s="198"/>
      <c r="E37" s="13" t="s">
        <v>5</v>
      </c>
    </row>
    <row r="38" spans="2:5" ht="15" customHeight="1">
      <c r="B38" s="208" t="s">
        <v>13</v>
      </c>
      <c r="C38" s="209"/>
      <c r="D38" s="210"/>
      <c r="E38" s="35"/>
    </row>
    <row r="39" spans="2:5" ht="15" customHeight="1">
      <c r="B39" s="180" t="s">
        <v>141</v>
      </c>
      <c r="C39" s="181"/>
      <c r="D39" s="182"/>
      <c r="E39" s="39"/>
    </row>
    <row r="40" spans="2:5" ht="15" customHeight="1">
      <c r="B40" s="180" t="s">
        <v>14</v>
      </c>
      <c r="C40" s="181"/>
      <c r="D40" s="182"/>
      <c r="E40" s="42"/>
    </row>
    <row r="41" spans="2:5" ht="15" customHeight="1">
      <c r="B41" s="180" t="s">
        <v>15</v>
      </c>
      <c r="C41" s="181"/>
      <c r="D41" s="182"/>
      <c r="E41" s="42"/>
    </row>
    <row r="42" spans="2:5" ht="15" customHeight="1">
      <c r="B42" s="188" t="s">
        <v>221</v>
      </c>
      <c r="C42" s="189"/>
      <c r="D42" s="190"/>
      <c r="E42" s="42"/>
    </row>
    <row r="43" spans="2:5" ht="15" customHeight="1">
      <c r="B43" s="219" t="s">
        <v>208</v>
      </c>
      <c r="C43" s="220"/>
      <c r="D43" s="221"/>
      <c r="E43" s="43"/>
    </row>
    <row r="44" spans="2:5" ht="15" customHeight="1" thickBot="1">
      <c r="B44" s="213" t="s">
        <v>206</v>
      </c>
      <c r="C44" s="214"/>
      <c r="D44" s="215"/>
      <c r="E44" s="44"/>
    </row>
    <row r="45" spans="2:5" ht="15" customHeight="1" thickBot="1">
      <c r="B45" s="216" t="s">
        <v>207</v>
      </c>
      <c r="C45" s="217"/>
      <c r="D45" s="218"/>
      <c r="E45" s="45">
        <f>(E38+E40+E41+E42+E44)-(E43*E38)</f>
        <v>0</v>
      </c>
    </row>
    <row r="46" spans="2:5" ht="21" customHeight="1" thickBot="1">
      <c r="B46" s="222" t="s">
        <v>209</v>
      </c>
      <c r="C46" s="223"/>
      <c r="D46" s="223"/>
      <c r="E46" s="18" t="s">
        <v>17</v>
      </c>
    </row>
    <row r="47" spans="2:5" s="48" customFormat="1" ht="15" thickBot="1">
      <c r="B47" s="186" t="s">
        <v>2427</v>
      </c>
      <c r="C47" s="187"/>
      <c r="D47" s="187"/>
      <c r="E47" s="47"/>
    </row>
    <row r="48" spans="2:5" ht="21.6" thickBot="1">
      <c r="B48" s="176" t="s">
        <v>1305</v>
      </c>
      <c r="C48" s="177"/>
      <c r="D48" s="177"/>
      <c r="E48" s="13" t="s">
        <v>1305</v>
      </c>
    </row>
    <row r="49" spans="2:5" ht="15" customHeight="1" thickBot="1">
      <c r="B49" s="178" t="s">
        <v>18</v>
      </c>
      <c r="C49" s="179"/>
      <c r="D49" s="179"/>
      <c r="E49" s="46"/>
    </row>
    <row r="50" spans="2:5">
      <c r="B50" s="212"/>
      <c r="C50" s="212"/>
      <c r="D50" s="212"/>
    </row>
    <row r="51" spans="2:5">
      <c r="B51" s="212"/>
      <c r="C51" s="212"/>
      <c r="D51" s="212"/>
    </row>
  </sheetData>
  <sheetProtection algorithmName="SHA-512" hashValue="gJupMuELu37ia+1HS0m5Tkz5vN/Vn1MLYh+zSK7aLviAnA8wWGE00PsdlsvUjbdzJX6xPqXxLVaicCQaVqEPRg==" saltValue="y+pRgIJHR/8KvibQzCU4bQ==" spinCount="100000" sheet="1" objects="1" scenarios="1"/>
  <mergeCells count="23">
    <mergeCell ref="C9:D9"/>
    <mergeCell ref="C2:D2"/>
    <mergeCell ref="C3:D3"/>
    <mergeCell ref="E5:E6"/>
    <mergeCell ref="C7:D7"/>
    <mergeCell ref="C8:D8"/>
    <mergeCell ref="C5:D5"/>
    <mergeCell ref="C6:D6"/>
    <mergeCell ref="B43:D43"/>
    <mergeCell ref="B48:D48"/>
    <mergeCell ref="B49:D49"/>
    <mergeCell ref="B37:D37"/>
    <mergeCell ref="B38:D38"/>
    <mergeCell ref="B39:D39"/>
    <mergeCell ref="B40:D40"/>
    <mergeCell ref="B41:D41"/>
    <mergeCell ref="B42:D42"/>
    <mergeCell ref="B46:D46"/>
    <mergeCell ref="B50:D50"/>
    <mergeCell ref="B51:D51"/>
    <mergeCell ref="B44:D44"/>
    <mergeCell ref="B45:D45"/>
    <mergeCell ref="B47:D47"/>
  </mergeCells>
  <hyperlinks>
    <hyperlink ref="B1" location="'1. Index'!A1" display="Go To Index" xr:uid="{23E9D02B-7766-4791-A02D-A468CF7C5C0E}"/>
    <hyperlink ref="E1" location="'4. Database'!A1" display="Go To Database" xr:uid="{29C4661D-7121-4E0D-B6DC-410A0EBF90FB}"/>
  </hyperlinks>
  <pageMargins left="0.7" right="0.7" top="0.75" bottom="0.75" header="0.3" footer="0.3"/>
  <pageSetup scale="80" orientation="landscape" r:id="rId1"/>
  <headerFooter>
    <oddFooter>&amp;R_x000D_&amp;1#&amp;"Calibri"&amp;10&amp;K000000 Confidential</oddFooter>
  </headerFooter>
</worksheet>
</file>

<file path=xl/worksheets/sheet1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C00-000000000000}">
  <sheetPr codeName="Sheet200">
    <pageSetUpPr fitToPage="1"/>
  </sheetPr>
  <dimension ref="B1:E51"/>
  <sheetViews>
    <sheetView topLeftCell="A29" zoomScale="70" zoomScaleNormal="70" workbookViewId="0">
      <selection activeCell="A48" sqref="A48:XFD49"/>
    </sheetView>
  </sheetViews>
  <sheetFormatPr defaultColWidth="9.21875" defaultRowHeight="14.4"/>
  <cols>
    <col min="1" max="1" width="2.77734375" style="20" customWidth="1"/>
    <col min="2" max="4" width="40.5546875" style="20" customWidth="1"/>
    <col min="5" max="5" width="54.21875" style="20" customWidth="1"/>
    <col min="6" max="16384" width="9.21875" style="20"/>
  </cols>
  <sheetData>
    <row r="1" spans="2:5" ht="15" thickBot="1">
      <c r="B1" s="19" t="s">
        <v>152</v>
      </c>
      <c r="C1" s="20">
        <v>210</v>
      </c>
      <c r="E1" s="11" t="s">
        <v>1275</v>
      </c>
    </row>
    <row r="2" spans="2:5">
      <c r="B2" s="21" t="s">
        <v>0</v>
      </c>
      <c r="C2" s="194" t="e">
        <f>VLOOKUP(C3,'1. Index'!$B$7:$C$212,2,0)</f>
        <v>#REF!</v>
      </c>
      <c r="D2" s="194"/>
    </row>
    <row r="3" spans="2:5" ht="15" thickBot="1">
      <c r="B3" s="22" t="s">
        <v>1</v>
      </c>
      <c r="C3" s="193" t="e">
        <f>LEFT(C5,10)</f>
        <v>#REF!</v>
      </c>
      <c r="D3" s="194"/>
    </row>
    <row r="4" spans="2:5" ht="15" thickBot="1">
      <c r="B4" s="23"/>
    </row>
    <row r="5" spans="2:5" ht="15" customHeight="1">
      <c r="B5" s="24" t="s">
        <v>2</v>
      </c>
      <c r="C5" s="203" t="e" cm="1">
        <f t="array" ref="C5">INDEX('1. Index'!$B$8:$E$212,C1,1)</f>
        <v>#REF!</v>
      </c>
      <c r="D5" s="204"/>
      <c r="E5" s="195" t="s">
        <v>3</v>
      </c>
    </row>
    <row r="6" spans="2:5" ht="15" customHeight="1" thickBot="1">
      <c r="B6" s="25" t="s">
        <v>4</v>
      </c>
      <c r="C6" s="205" t="e" cm="1">
        <f t="array" ref="C6">INDEX('1. Index'!$B$8:$E$212,C1,2)</f>
        <v>#REF!</v>
      </c>
      <c r="D6" s="206"/>
      <c r="E6" s="196"/>
    </row>
    <row r="7" spans="2:5" ht="16.5" customHeight="1" thickBot="1">
      <c r="B7" s="26"/>
      <c r="C7" s="197" t="s">
        <v>24</v>
      </c>
      <c r="D7" s="198"/>
      <c r="E7" s="13" t="s">
        <v>5</v>
      </c>
    </row>
    <row r="8" spans="2:5">
      <c r="B8" s="27" t="s">
        <v>6</v>
      </c>
      <c r="C8" s="199" t="e" cm="1">
        <f t="array" ref="C8">INDEX('1. Index'!$B$8:$E$212,C1,3)</f>
        <v>#REF!</v>
      </c>
      <c r="D8" s="200"/>
      <c r="E8" s="28"/>
    </row>
    <row r="9" spans="2:5" ht="15" thickBot="1">
      <c r="B9" s="29" t="s">
        <v>7</v>
      </c>
      <c r="C9" s="201" t="e" cm="1">
        <f t="array" ref="C9">INDEX('1. Index'!$B$8:$E$212,C1,4)</f>
        <v>#REF!</v>
      </c>
      <c r="D9" s="202"/>
      <c r="E9" s="30"/>
    </row>
    <row r="10" spans="2:5" ht="18" customHeight="1" thickBot="1">
      <c r="B10" s="31"/>
      <c r="C10" s="32" t="s">
        <v>8</v>
      </c>
      <c r="D10" s="32" t="s">
        <v>9</v>
      </c>
      <c r="E10" s="13" t="s">
        <v>5</v>
      </c>
    </row>
    <row r="11" spans="2:5" ht="15" customHeight="1">
      <c r="B11" s="33" t="s">
        <v>297</v>
      </c>
      <c r="C11" s="81" t="s">
        <v>1717</v>
      </c>
      <c r="D11" s="85" t="s">
        <v>1718</v>
      </c>
      <c r="E11" s="35"/>
    </row>
    <row r="12" spans="2:5" ht="15" customHeight="1">
      <c r="B12" s="36" t="s">
        <v>286</v>
      </c>
      <c r="C12" s="55" t="s">
        <v>1719</v>
      </c>
      <c r="D12" s="56" t="s">
        <v>1720</v>
      </c>
      <c r="E12" s="39"/>
    </row>
    <row r="13" spans="2:5" ht="15" customHeight="1">
      <c r="B13" s="36" t="s">
        <v>644</v>
      </c>
      <c r="C13" s="55" t="s">
        <v>1721</v>
      </c>
      <c r="D13" s="56" t="s">
        <v>1722</v>
      </c>
      <c r="E13" s="39"/>
    </row>
    <row r="14" spans="2:5" ht="15" customHeight="1">
      <c r="B14" s="36" t="s">
        <v>281</v>
      </c>
      <c r="C14" s="37" t="s">
        <v>1723</v>
      </c>
      <c r="D14" s="38" t="s">
        <v>1724</v>
      </c>
      <c r="E14" s="39"/>
    </row>
    <row r="15" spans="2:5" ht="15" customHeight="1">
      <c r="B15" s="36" t="s">
        <v>645</v>
      </c>
      <c r="C15" s="37" t="s">
        <v>1725</v>
      </c>
      <c r="D15" s="38" t="s">
        <v>1726</v>
      </c>
      <c r="E15" s="39"/>
    </row>
    <row r="16" spans="2:5" ht="15" customHeight="1">
      <c r="B16" s="36" t="s">
        <v>646</v>
      </c>
      <c r="C16" s="37" t="s">
        <v>216</v>
      </c>
      <c r="D16" s="38" t="s">
        <v>274</v>
      </c>
      <c r="E16" s="39"/>
    </row>
    <row r="17" spans="2:5" ht="15" customHeight="1">
      <c r="B17" s="36" t="s">
        <v>647</v>
      </c>
      <c r="C17" s="37" t="s">
        <v>216</v>
      </c>
      <c r="D17" s="38" t="s">
        <v>274</v>
      </c>
      <c r="E17" s="39"/>
    </row>
    <row r="18" spans="2:5" ht="15" customHeight="1">
      <c r="B18" s="36" t="s">
        <v>648</v>
      </c>
      <c r="C18" s="37" t="s">
        <v>1727</v>
      </c>
      <c r="D18" s="38" t="s">
        <v>1728</v>
      </c>
      <c r="E18" s="39"/>
    </row>
    <row r="19" spans="2:5" ht="15" customHeight="1">
      <c r="B19" s="36"/>
      <c r="C19" s="37"/>
      <c r="D19" s="38"/>
      <c r="E19" s="39"/>
    </row>
    <row r="20" spans="2:5" ht="15" customHeight="1">
      <c r="B20" s="36"/>
      <c r="C20" s="37"/>
      <c r="D20" s="38"/>
      <c r="E20" s="39"/>
    </row>
    <row r="21" spans="2:5" ht="15" customHeight="1">
      <c r="B21" s="36"/>
      <c r="C21" s="37"/>
      <c r="D21" s="38"/>
      <c r="E21" s="39"/>
    </row>
    <row r="22" spans="2:5" ht="15" customHeight="1">
      <c r="B22" s="36"/>
      <c r="C22" s="37"/>
      <c r="D22" s="38"/>
      <c r="E22" s="39"/>
    </row>
    <row r="23" spans="2:5" ht="15" customHeight="1">
      <c r="B23" s="36"/>
      <c r="C23" s="37"/>
      <c r="D23" s="38"/>
      <c r="E23" s="39"/>
    </row>
    <row r="24" spans="2:5" ht="15" customHeight="1">
      <c r="B24" s="36"/>
      <c r="C24" s="37"/>
      <c r="D24" s="38"/>
      <c r="E24" s="39"/>
    </row>
    <row r="25" spans="2:5" ht="15" customHeight="1">
      <c r="B25" s="36"/>
      <c r="C25" s="37"/>
      <c r="D25" s="38"/>
      <c r="E25" s="39"/>
    </row>
    <row r="26" spans="2:5" ht="15" customHeight="1">
      <c r="B26" s="36"/>
      <c r="C26" s="37"/>
      <c r="D26" s="38"/>
      <c r="E26" s="39"/>
    </row>
    <row r="27" spans="2:5" ht="15" customHeight="1">
      <c r="B27" s="36"/>
      <c r="C27" s="37"/>
      <c r="D27" s="38"/>
      <c r="E27" s="39"/>
    </row>
    <row r="28" spans="2:5" ht="15" customHeight="1">
      <c r="B28" s="36"/>
      <c r="C28" s="37"/>
      <c r="D28" s="38"/>
      <c r="E28" s="39"/>
    </row>
    <row r="29" spans="2:5" ht="15" customHeight="1">
      <c r="B29" s="36"/>
      <c r="C29" s="37"/>
      <c r="D29" s="38"/>
      <c r="E29" s="39"/>
    </row>
    <row r="30" spans="2:5" ht="15" customHeight="1">
      <c r="B30" s="36"/>
      <c r="C30" s="37"/>
      <c r="D30" s="38"/>
      <c r="E30" s="39"/>
    </row>
    <row r="31" spans="2:5" ht="15" customHeight="1">
      <c r="B31" s="36"/>
      <c r="C31" s="37"/>
      <c r="D31" s="38"/>
      <c r="E31" s="39"/>
    </row>
    <row r="32" spans="2:5" ht="15" customHeight="1">
      <c r="B32" s="36"/>
      <c r="C32" s="37"/>
      <c r="D32" s="38"/>
      <c r="E32" s="39"/>
    </row>
    <row r="33" spans="2:5" ht="15" customHeight="1">
      <c r="B33" s="36"/>
      <c r="C33" s="37"/>
      <c r="D33" s="38"/>
      <c r="E33" s="39"/>
    </row>
    <row r="34" spans="2:5" ht="15" customHeight="1">
      <c r="B34" s="36"/>
      <c r="C34" s="37"/>
      <c r="D34" s="38"/>
      <c r="E34" s="39"/>
    </row>
    <row r="35" spans="2:5" ht="15" customHeight="1">
      <c r="B35" s="36" t="s">
        <v>10</v>
      </c>
      <c r="C35" s="37" t="s">
        <v>60</v>
      </c>
      <c r="D35" s="38" t="s">
        <v>60</v>
      </c>
      <c r="E35" s="39"/>
    </row>
    <row r="36" spans="2:5" ht="15" customHeight="1" thickBot="1">
      <c r="B36" s="36" t="s">
        <v>11</v>
      </c>
      <c r="C36" s="37" t="s">
        <v>61</v>
      </c>
      <c r="D36" s="41" t="s">
        <v>61</v>
      </c>
      <c r="E36" s="80"/>
    </row>
    <row r="37" spans="2:5" ht="16.5" customHeight="1" thickBot="1">
      <c r="B37" s="197" t="s">
        <v>12</v>
      </c>
      <c r="C37" s="207"/>
      <c r="D37" s="198"/>
      <c r="E37" s="13" t="s">
        <v>5</v>
      </c>
    </row>
    <row r="38" spans="2:5" ht="15" customHeight="1">
      <c r="B38" s="208" t="s">
        <v>13</v>
      </c>
      <c r="C38" s="209"/>
      <c r="D38" s="210"/>
      <c r="E38" s="35"/>
    </row>
    <row r="39" spans="2:5" ht="15" customHeight="1">
      <c r="B39" s="180" t="s">
        <v>141</v>
      </c>
      <c r="C39" s="181"/>
      <c r="D39" s="182"/>
      <c r="E39" s="39"/>
    </row>
    <row r="40" spans="2:5" ht="15" customHeight="1">
      <c r="B40" s="180" t="s">
        <v>14</v>
      </c>
      <c r="C40" s="181"/>
      <c r="D40" s="182"/>
      <c r="E40" s="42"/>
    </row>
    <row r="41" spans="2:5" ht="15" customHeight="1">
      <c r="B41" s="180" t="s">
        <v>15</v>
      </c>
      <c r="C41" s="181"/>
      <c r="D41" s="182"/>
      <c r="E41" s="42"/>
    </row>
    <row r="42" spans="2:5" ht="15" customHeight="1">
      <c r="B42" s="188" t="s">
        <v>221</v>
      </c>
      <c r="C42" s="189"/>
      <c r="D42" s="190"/>
      <c r="E42" s="42"/>
    </row>
    <row r="43" spans="2:5" ht="15" customHeight="1">
      <c r="B43" s="219" t="s">
        <v>208</v>
      </c>
      <c r="C43" s="220"/>
      <c r="D43" s="221"/>
      <c r="E43" s="43"/>
    </row>
    <row r="44" spans="2:5" ht="15" customHeight="1" thickBot="1">
      <c r="B44" s="213" t="s">
        <v>206</v>
      </c>
      <c r="C44" s="214"/>
      <c r="D44" s="215"/>
      <c r="E44" s="44"/>
    </row>
    <row r="45" spans="2:5" ht="15" customHeight="1" thickBot="1">
      <c r="B45" s="216" t="s">
        <v>207</v>
      </c>
      <c r="C45" s="217"/>
      <c r="D45" s="218"/>
      <c r="E45" s="45">
        <f>(E38+E40+E41+E42+E44)-(E43*E38)</f>
        <v>0</v>
      </c>
    </row>
    <row r="46" spans="2:5" ht="21" customHeight="1" thickBot="1">
      <c r="B46" s="222" t="s">
        <v>209</v>
      </c>
      <c r="C46" s="223"/>
      <c r="D46" s="223"/>
      <c r="E46" s="18" t="s">
        <v>17</v>
      </c>
    </row>
    <row r="47" spans="2:5" s="48" customFormat="1" ht="15" thickBot="1">
      <c r="B47" s="186"/>
      <c r="C47" s="187"/>
      <c r="D47" s="187"/>
      <c r="E47" s="47"/>
    </row>
    <row r="48" spans="2:5" ht="21.6" thickBot="1">
      <c r="B48" s="176" t="s">
        <v>1305</v>
      </c>
      <c r="C48" s="177"/>
      <c r="D48" s="177"/>
      <c r="E48" s="13" t="s">
        <v>1305</v>
      </c>
    </row>
    <row r="49" spans="2:5" ht="15" customHeight="1" thickBot="1">
      <c r="B49" s="178" t="s">
        <v>18</v>
      </c>
      <c r="C49" s="179"/>
      <c r="D49" s="179"/>
      <c r="E49" s="46"/>
    </row>
    <row r="50" spans="2:5">
      <c r="B50" s="212"/>
      <c r="C50" s="212"/>
      <c r="D50" s="212"/>
    </row>
    <row r="51" spans="2:5">
      <c r="B51" s="212"/>
      <c r="C51" s="212"/>
      <c r="D51" s="212"/>
    </row>
  </sheetData>
  <sheetProtection algorithmName="SHA-512" hashValue="7qOqDqv7nF5h4qkHpyTwesM0k0pkwd0wwhZEeMW0QXzwqOwn6s0O1oKOc9OYXX4kWRYcr5gD4Fb/gK9zaZ7tWQ==" saltValue="NdwkyNxSSFkl7wZyaUibww==" spinCount="100000" sheet="1" objects="1" scenarios="1"/>
  <mergeCells count="23">
    <mergeCell ref="B41:D41"/>
    <mergeCell ref="C9:D9"/>
    <mergeCell ref="B37:D37"/>
    <mergeCell ref="B38:D38"/>
    <mergeCell ref="B39:D39"/>
    <mergeCell ref="B40:D40"/>
    <mergeCell ref="C2:D2"/>
    <mergeCell ref="C3:D3"/>
    <mergeCell ref="E5:E6"/>
    <mergeCell ref="C7:D7"/>
    <mergeCell ref="C8:D8"/>
    <mergeCell ref="C5:D5"/>
    <mergeCell ref="C6:D6"/>
    <mergeCell ref="B43:D43"/>
    <mergeCell ref="B46:D46"/>
    <mergeCell ref="B48:D48"/>
    <mergeCell ref="B49:D49"/>
    <mergeCell ref="B42:D42"/>
    <mergeCell ref="B50:D50"/>
    <mergeCell ref="B51:D51"/>
    <mergeCell ref="B44:D44"/>
    <mergeCell ref="B45:D45"/>
    <mergeCell ref="B47:D47"/>
  </mergeCells>
  <hyperlinks>
    <hyperlink ref="B1" location="'1. Index'!A1" display="Go To Index" xr:uid="{64879A4D-3CDF-4955-B03F-92195F013182}"/>
    <hyperlink ref="E1" location="'4. Database'!A1" display="Go To Database" xr:uid="{BF7CD615-59F2-486B-8D68-CB8583695934}"/>
  </hyperlinks>
  <pageMargins left="0.7" right="0.7" top="0.75" bottom="0.75" header="0.3" footer="0.3"/>
  <pageSetup scale="80" orientation="landscape" r:id="rId1"/>
  <headerFooter>
    <oddFooter>&amp;R_x000D_&amp;1#&amp;"Calibri"&amp;10&amp;K000000 Confidential</oddFooter>
  </headerFooter>
</worksheet>
</file>

<file path=xl/worksheets/sheet1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D00-000000000000}">
  <sheetPr codeName="Sheet128">
    <pageSetUpPr fitToPage="1"/>
  </sheetPr>
  <dimension ref="B1:E51"/>
  <sheetViews>
    <sheetView zoomScale="70" zoomScaleNormal="70" workbookViewId="0">
      <selection activeCell="A48" sqref="A48:XFD49"/>
    </sheetView>
  </sheetViews>
  <sheetFormatPr defaultColWidth="9.21875" defaultRowHeight="14.4"/>
  <cols>
    <col min="1" max="1" width="2.77734375" style="20" customWidth="1"/>
    <col min="2" max="4" width="40.5546875" style="20" customWidth="1"/>
    <col min="5" max="5" width="54.21875" style="20" customWidth="1"/>
    <col min="6" max="16384" width="9.21875" style="20"/>
  </cols>
  <sheetData>
    <row r="1" spans="2:5" ht="15" thickBot="1">
      <c r="B1" s="19" t="s">
        <v>152</v>
      </c>
      <c r="C1" s="20">
        <v>211</v>
      </c>
      <c r="E1" s="11" t="s">
        <v>1275</v>
      </c>
    </row>
    <row r="2" spans="2:5">
      <c r="B2" s="21" t="s">
        <v>0</v>
      </c>
      <c r="C2" s="194" t="e">
        <f>VLOOKUP(C3,'1. Index'!$B$7:$C$212,2,0)</f>
        <v>#REF!</v>
      </c>
      <c r="D2" s="194"/>
    </row>
    <row r="3" spans="2:5" ht="15" thickBot="1">
      <c r="B3" s="22" t="s">
        <v>1</v>
      </c>
      <c r="C3" s="193" t="e">
        <f>LEFT(C5,10)</f>
        <v>#REF!</v>
      </c>
      <c r="D3" s="194"/>
    </row>
    <row r="4" spans="2:5" ht="15" thickBot="1">
      <c r="B4" s="23"/>
    </row>
    <row r="5" spans="2:5" ht="15" customHeight="1">
      <c r="B5" s="24" t="s">
        <v>2</v>
      </c>
      <c r="C5" s="203" t="e" cm="1">
        <f t="array" ref="C5">INDEX('1. Index'!$B$8:$E$212,C1,1)</f>
        <v>#REF!</v>
      </c>
      <c r="D5" s="204"/>
      <c r="E5" s="195" t="s">
        <v>3</v>
      </c>
    </row>
    <row r="6" spans="2:5" ht="15" customHeight="1" thickBot="1">
      <c r="B6" s="25" t="s">
        <v>4</v>
      </c>
      <c r="C6" s="205" t="e" cm="1">
        <f t="array" ref="C6">INDEX('1. Index'!$B$8:$E$212,C1,2)</f>
        <v>#REF!</v>
      </c>
      <c r="D6" s="206"/>
      <c r="E6" s="196"/>
    </row>
    <row r="7" spans="2:5" ht="16.5" customHeight="1" thickBot="1">
      <c r="B7" s="26"/>
      <c r="C7" s="197" t="s">
        <v>24</v>
      </c>
      <c r="D7" s="198"/>
      <c r="E7" s="13" t="s">
        <v>5</v>
      </c>
    </row>
    <row r="8" spans="2:5">
      <c r="B8" s="27" t="s">
        <v>6</v>
      </c>
      <c r="C8" s="199" t="e" cm="1">
        <f t="array" ref="C8">INDEX('1. Index'!$B$8:$E$212,C1,3)</f>
        <v>#REF!</v>
      </c>
      <c r="D8" s="200"/>
      <c r="E8" s="28"/>
    </row>
    <row r="9" spans="2:5" ht="15" thickBot="1">
      <c r="B9" s="29" t="s">
        <v>7</v>
      </c>
      <c r="C9" s="201" t="e" cm="1">
        <f t="array" ref="C9">INDEX('1. Index'!$B$8:$E$212,C1,4)</f>
        <v>#REF!</v>
      </c>
      <c r="D9" s="202"/>
      <c r="E9" s="30"/>
    </row>
    <row r="10" spans="2:5" ht="18" customHeight="1" thickBot="1">
      <c r="B10" s="31"/>
      <c r="C10" s="32" t="s">
        <v>8</v>
      </c>
      <c r="D10" s="32" t="s">
        <v>9</v>
      </c>
      <c r="E10" s="13" t="s">
        <v>5</v>
      </c>
    </row>
    <row r="11" spans="2:5" ht="15" customHeight="1">
      <c r="B11" s="33" t="s">
        <v>297</v>
      </c>
      <c r="C11" s="81" t="s">
        <v>1717</v>
      </c>
      <c r="D11" s="85" t="s">
        <v>1718</v>
      </c>
      <c r="E11" s="35"/>
    </row>
    <row r="12" spans="2:5" ht="15" customHeight="1">
      <c r="B12" s="36" t="s">
        <v>286</v>
      </c>
      <c r="C12" s="55" t="s">
        <v>1719</v>
      </c>
      <c r="D12" s="56" t="s">
        <v>1720</v>
      </c>
      <c r="E12" s="39"/>
    </row>
    <row r="13" spans="2:5" ht="15" customHeight="1">
      <c r="B13" s="36" t="s">
        <v>644</v>
      </c>
      <c r="C13" s="55" t="s">
        <v>1721</v>
      </c>
      <c r="D13" s="56" t="s">
        <v>1722</v>
      </c>
      <c r="E13" s="39"/>
    </row>
    <row r="14" spans="2:5" ht="15" customHeight="1">
      <c r="B14" s="36" t="s">
        <v>281</v>
      </c>
      <c r="C14" s="37" t="s">
        <v>1723</v>
      </c>
      <c r="D14" s="38" t="s">
        <v>1724</v>
      </c>
      <c r="E14" s="39"/>
    </row>
    <row r="15" spans="2:5" ht="15" customHeight="1">
      <c r="B15" s="36" t="s">
        <v>645</v>
      </c>
      <c r="C15" s="37" t="s">
        <v>1725</v>
      </c>
      <c r="D15" s="38" t="s">
        <v>1726</v>
      </c>
      <c r="E15" s="39"/>
    </row>
    <row r="16" spans="2:5" ht="15" customHeight="1">
      <c r="B16" s="36" t="s">
        <v>646</v>
      </c>
      <c r="C16" s="37" t="s">
        <v>216</v>
      </c>
      <c r="D16" s="38" t="s">
        <v>274</v>
      </c>
      <c r="E16" s="39"/>
    </row>
    <row r="17" spans="2:5" ht="15" customHeight="1">
      <c r="B17" s="36" t="s">
        <v>647</v>
      </c>
      <c r="C17" s="37" t="s">
        <v>216</v>
      </c>
      <c r="D17" s="38" t="s">
        <v>274</v>
      </c>
      <c r="E17" s="39"/>
    </row>
    <row r="18" spans="2:5" ht="15" customHeight="1">
      <c r="B18" s="36" t="s">
        <v>648</v>
      </c>
      <c r="C18" s="37" t="s">
        <v>1727</v>
      </c>
      <c r="D18" s="38" t="s">
        <v>1728</v>
      </c>
      <c r="E18" s="39"/>
    </row>
    <row r="19" spans="2:5" ht="15" customHeight="1">
      <c r="B19" s="36"/>
      <c r="C19" s="37"/>
      <c r="D19" s="38"/>
      <c r="E19" s="39"/>
    </row>
    <row r="20" spans="2:5" ht="15" customHeight="1">
      <c r="B20" s="36"/>
      <c r="C20" s="37"/>
      <c r="D20" s="38"/>
      <c r="E20" s="39"/>
    </row>
    <row r="21" spans="2:5" ht="15" customHeight="1">
      <c r="B21" s="36"/>
      <c r="C21" s="37"/>
      <c r="D21" s="38"/>
      <c r="E21" s="39"/>
    </row>
    <row r="22" spans="2:5" ht="15" customHeight="1">
      <c r="B22" s="36"/>
      <c r="C22" s="37"/>
      <c r="D22" s="38"/>
      <c r="E22" s="39"/>
    </row>
    <row r="23" spans="2:5" ht="15" customHeight="1">
      <c r="B23" s="36"/>
      <c r="C23" s="37"/>
      <c r="D23" s="38"/>
      <c r="E23" s="39"/>
    </row>
    <row r="24" spans="2:5" ht="15" customHeight="1">
      <c r="B24" s="36"/>
      <c r="C24" s="37"/>
      <c r="D24" s="38"/>
      <c r="E24" s="39"/>
    </row>
    <row r="25" spans="2:5" ht="15" customHeight="1">
      <c r="B25" s="36"/>
      <c r="C25" s="37"/>
      <c r="D25" s="38"/>
      <c r="E25" s="39"/>
    </row>
    <row r="26" spans="2:5" ht="15" customHeight="1">
      <c r="B26" s="36"/>
      <c r="C26" s="37"/>
      <c r="D26" s="38"/>
      <c r="E26" s="39"/>
    </row>
    <row r="27" spans="2:5" ht="15" customHeight="1">
      <c r="B27" s="36"/>
      <c r="C27" s="37"/>
      <c r="D27" s="38"/>
      <c r="E27" s="39"/>
    </row>
    <row r="28" spans="2:5" ht="15" customHeight="1">
      <c r="B28" s="36"/>
      <c r="C28" s="37"/>
      <c r="D28" s="38"/>
      <c r="E28" s="39"/>
    </row>
    <row r="29" spans="2:5" ht="15" customHeight="1">
      <c r="B29" s="36"/>
      <c r="C29" s="37"/>
      <c r="D29" s="38"/>
      <c r="E29" s="39"/>
    </row>
    <row r="30" spans="2:5" ht="15" customHeight="1">
      <c r="B30" s="36"/>
      <c r="C30" s="37"/>
      <c r="D30" s="38"/>
      <c r="E30" s="39"/>
    </row>
    <row r="31" spans="2:5" ht="15" customHeight="1">
      <c r="B31" s="36"/>
      <c r="C31" s="37"/>
      <c r="D31" s="38"/>
      <c r="E31" s="39"/>
    </row>
    <row r="32" spans="2:5" ht="15" customHeight="1">
      <c r="B32" s="36"/>
      <c r="C32" s="37"/>
      <c r="D32" s="38"/>
      <c r="E32" s="39"/>
    </row>
    <row r="33" spans="2:5" ht="15" customHeight="1">
      <c r="B33" s="36"/>
      <c r="C33" s="37"/>
      <c r="D33" s="38"/>
      <c r="E33" s="39"/>
    </row>
    <row r="34" spans="2:5" ht="15" customHeight="1">
      <c r="B34" s="36" t="s">
        <v>279</v>
      </c>
      <c r="C34" s="37" t="s">
        <v>1032</v>
      </c>
      <c r="D34" s="38" t="s">
        <v>1033</v>
      </c>
      <c r="E34" s="39"/>
    </row>
    <row r="35" spans="2:5" ht="15" customHeight="1">
      <c r="B35" s="36" t="s">
        <v>10</v>
      </c>
      <c r="C35" s="37" t="s">
        <v>60</v>
      </c>
      <c r="D35" s="38" t="s">
        <v>60</v>
      </c>
      <c r="E35" s="39"/>
    </row>
    <row r="36" spans="2:5" ht="15" customHeight="1" thickBot="1">
      <c r="B36" s="36" t="s">
        <v>11</v>
      </c>
      <c r="C36" s="37" t="s">
        <v>61</v>
      </c>
      <c r="D36" s="41" t="s">
        <v>61</v>
      </c>
      <c r="E36" s="80"/>
    </row>
    <row r="37" spans="2:5" ht="16.5" customHeight="1" thickBot="1">
      <c r="B37" s="197" t="s">
        <v>12</v>
      </c>
      <c r="C37" s="207"/>
      <c r="D37" s="198"/>
      <c r="E37" s="13" t="s">
        <v>5</v>
      </c>
    </row>
    <row r="38" spans="2:5" ht="15" customHeight="1">
      <c r="B38" s="208" t="s">
        <v>13</v>
      </c>
      <c r="C38" s="209"/>
      <c r="D38" s="210"/>
      <c r="E38" s="35"/>
    </row>
    <row r="39" spans="2:5" ht="15" customHeight="1">
      <c r="B39" s="180" t="s">
        <v>141</v>
      </c>
      <c r="C39" s="181"/>
      <c r="D39" s="182"/>
      <c r="E39" s="39"/>
    </row>
    <row r="40" spans="2:5" ht="15" customHeight="1">
      <c r="B40" s="180" t="s">
        <v>14</v>
      </c>
      <c r="C40" s="181"/>
      <c r="D40" s="182"/>
      <c r="E40" s="42"/>
    </row>
    <row r="41" spans="2:5" ht="15" customHeight="1">
      <c r="B41" s="180" t="s">
        <v>15</v>
      </c>
      <c r="C41" s="181"/>
      <c r="D41" s="182"/>
      <c r="E41" s="42"/>
    </row>
    <row r="42" spans="2:5" ht="15" customHeight="1">
      <c r="B42" s="188" t="s">
        <v>221</v>
      </c>
      <c r="C42" s="189"/>
      <c r="D42" s="190"/>
      <c r="E42" s="42"/>
    </row>
    <row r="43" spans="2:5" ht="15" customHeight="1">
      <c r="B43" s="219" t="s">
        <v>208</v>
      </c>
      <c r="C43" s="220"/>
      <c r="D43" s="221"/>
      <c r="E43" s="43"/>
    </row>
    <row r="44" spans="2:5" ht="15" customHeight="1" thickBot="1">
      <c r="B44" s="213" t="s">
        <v>206</v>
      </c>
      <c r="C44" s="214"/>
      <c r="D44" s="215"/>
      <c r="E44" s="44"/>
    </row>
    <row r="45" spans="2:5" ht="15" customHeight="1" thickBot="1">
      <c r="B45" s="216" t="s">
        <v>207</v>
      </c>
      <c r="C45" s="217"/>
      <c r="D45" s="218"/>
      <c r="E45" s="45">
        <f>(E38+E40+E41+E42+E44)-(E43*E38)</f>
        <v>0</v>
      </c>
    </row>
    <row r="46" spans="2:5" ht="21" customHeight="1" thickBot="1">
      <c r="B46" s="222" t="s">
        <v>209</v>
      </c>
      <c r="C46" s="223"/>
      <c r="D46" s="223"/>
      <c r="E46" s="18" t="s">
        <v>17</v>
      </c>
    </row>
    <row r="47" spans="2:5" s="48" customFormat="1" ht="34.5" customHeight="1" thickBot="1">
      <c r="B47" s="186" t="s">
        <v>1401</v>
      </c>
      <c r="C47" s="187"/>
      <c r="D47" s="187"/>
      <c r="E47" s="47"/>
    </row>
    <row r="48" spans="2:5" ht="21.6" thickBot="1">
      <c r="B48" s="176" t="s">
        <v>1305</v>
      </c>
      <c r="C48" s="177"/>
      <c r="D48" s="177"/>
      <c r="E48" s="13" t="s">
        <v>1305</v>
      </c>
    </row>
    <row r="49" spans="2:5" ht="15" customHeight="1" thickBot="1">
      <c r="B49" s="178" t="s">
        <v>18</v>
      </c>
      <c r="C49" s="179"/>
      <c r="D49" s="179"/>
      <c r="E49" s="46"/>
    </row>
    <row r="50" spans="2:5">
      <c r="B50" s="212"/>
      <c r="C50" s="212"/>
      <c r="D50" s="212"/>
    </row>
    <row r="51" spans="2:5">
      <c r="B51" s="212"/>
      <c r="C51" s="212"/>
      <c r="D51" s="212"/>
    </row>
  </sheetData>
  <sheetProtection algorithmName="SHA-512" hashValue="1GSTs9oKwB0dAiSZRUtT1BLDzr52FImuoFAY4u/AQu471Fl/PKQTJiLRsNBxfNpuUPrvtoUu5HneL6X3QNoKcw==" saltValue="/P/Vi83HF8l9zU64inFA9w==" spinCount="100000" sheet="1" objects="1" scenarios="1"/>
  <mergeCells count="23">
    <mergeCell ref="C9:D9"/>
    <mergeCell ref="C2:D2"/>
    <mergeCell ref="C3:D3"/>
    <mergeCell ref="E5:E6"/>
    <mergeCell ref="C7:D7"/>
    <mergeCell ref="C8:D8"/>
    <mergeCell ref="C5:D5"/>
    <mergeCell ref="C6:D6"/>
    <mergeCell ref="B43:D43"/>
    <mergeCell ref="B48:D48"/>
    <mergeCell ref="B49:D49"/>
    <mergeCell ref="B37:D37"/>
    <mergeCell ref="B38:D38"/>
    <mergeCell ref="B39:D39"/>
    <mergeCell ref="B40:D40"/>
    <mergeCell ref="B41:D41"/>
    <mergeCell ref="B42:D42"/>
    <mergeCell ref="B46:D46"/>
    <mergeCell ref="B50:D50"/>
    <mergeCell ref="B51:D51"/>
    <mergeCell ref="B44:D44"/>
    <mergeCell ref="B45:D45"/>
    <mergeCell ref="B47:D47"/>
  </mergeCells>
  <hyperlinks>
    <hyperlink ref="B1" location="'1. Index'!A1" display="Go To Index" xr:uid="{7CDB5C8B-FB65-4C32-9669-09AC47771CB9}"/>
    <hyperlink ref="E1" location="'4. Database'!A1" display="Go To Database" xr:uid="{451FB8F6-0837-4B7A-8FF3-CCFCCA629B11}"/>
  </hyperlinks>
  <pageMargins left="0.7" right="0.7" top="0.75" bottom="0.75" header="0.3" footer="0.3"/>
  <pageSetup scale="80" orientation="landscape" r:id="rId1"/>
  <headerFooter>
    <oddFooter>&amp;R_x000D_&amp;1#&amp;"Calibri"&amp;10&amp;K000000 Confidential</oddFooter>
  </headerFooter>
</worksheet>
</file>

<file path=xl/worksheets/sheet1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E00-000000000000}">
  <sheetPr codeName="Sheet144">
    <pageSetUpPr fitToPage="1"/>
  </sheetPr>
  <dimension ref="B1:E51"/>
  <sheetViews>
    <sheetView topLeftCell="A35" zoomScale="70" zoomScaleNormal="70" workbookViewId="0">
      <selection activeCell="A48" sqref="A48:XFD49"/>
    </sheetView>
  </sheetViews>
  <sheetFormatPr defaultColWidth="9.21875" defaultRowHeight="14.4"/>
  <cols>
    <col min="1" max="1" width="2.77734375" style="20" customWidth="1"/>
    <col min="2" max="4" width="40.5546875" style="20" customWidth="1"/>
    <col min="5" max="5" width="54.21875" style="20" customWidth="1"/>
    <col min="6" max="16384" width="9.21875" style="20"/>
  </cols>
  <sheetData>
    <row r="1" spans="2:5" ht="15" thickBot="1">
      <c r="B1" s="19" t="s">
        <v>152</v>
      </c>
      <c r="C1" s="20">
        <v>212</v>
      </c>
      <c r="E1" s="11" t="s">
        <v>1275</v>
      </c>
    </row>
    <row r="2" spans="2:5">
      <c r="B2" s="21" t="s">
        <v>0</v>
      </c>
      <c r="C2" s="194" t="e">
        <f>VLOOKUP(C3,'1. Index'!$B$7:$C$212,2,0)</f>
        <v>#REF!</v>
      </c>
      <c r="D2" s="194"/>
    </row>
    <row r="3" spans="2:5" ht="15" thickBot="1">
      <c r="B3" s="22" t="s">
        <v>1</v>
      </c>
      <c r="C3" s="193" t="e">
        <f>LEFT(C5,10)</f>
        <v>#REF!</v>
      </c>
      <c r="D3" s="194"/>
    </row>
    <row r="4" spans="2:5" ht="15" thickBot="1">
      <c r="B4" s="23"/>
    </row>
    <row r="5" spans="2:5" ht="15" customHeight="1">
      <c r="B5" s="24" t="s">
        <v>2</v>
      </c>
      <c r="C5" s="203" t="e" cm="1">
        <f t="array" ref="C5">INDEX('1. Index'!$B$8:$E$212,C1,1)</f>
        <v>#REF!</v>
      </c>
      <c r="D5" s="204"/>
      <c r="E5" s="195" t="s">
        <v>3</v>
      </c>
    </row>
    <row r="6" spans="2:5" ht="15" customHeight="1" thickBot="1">
      <c r="B6" s="25" t="s">
        <v>4</v>
      </c>
      <c r="C6" s="205" t="e" cm="1">
        <f t="array" ref="C6">INDEX('1. Index'!$B$8:$E$212,C1,2)</f>
        <v>#REF!</v>
      </c>
      <c r="D6" s="206"/>
      <c r="E6" s="196"/>
    </row>
    <row r="7" spans="2:5" ht="16.5" customHeight="1" thickBot="1">
      <c r="B7" s="26"/>
      <c r="C7" s="197" t="s">
        <v>24</v>
      </c>
      <c r="D7" s="198"/>
      <c r="E7" s="13" t="s">
        <v>5</v>
      </c>
    </row>
    <row r="8" spans="2:5">
      <c r="B8" s="27" t="s">
        <v>6</v>
      </c>
      <c r="C8" s="199" t="e" cm="1">
        <f t="array" ref="C8">INDEX('1. Index'!$B$8:$E$212,C1,3)</f>
        <v>#REF!</v>
      </c>
      <c r="D8" s="200"/>
      <c r="E8" s="28"/>
    </row>
    <row r="9" spans="2:5" ht="15" thickBot="1">
      <c r="B9" s="29" t="s">
        <v>7</v>
      </c>
      <c r="C9" s="201" t="e" cm="1">
        <f t="array" ref="C9">INDEX('1. Index'!$B$8:$E$212,C1,4)</f>
        <v>#REF!</v>
      </c>
      <c r="D9" s="202"/>
      <c r="E9" s="30"/>
    </row>
    <row r="10" spans="2:5" ht="18" customHeight="1" thickBot="1">
      <c r="B10" s="31"/>
      <c r="C10" s="32" t="s">
        <v>8</v>
      </c>
      <c r="D10" s="32" t="s">
        <v>9</v>
      </c>
      <c r="E10" s="13" t="s">
        <v>5</v>
      </c>
    </row>
    <row r="11" spans="2:5" ht="15" customHeight="1">
      <c r="B11" s="33" t="s">
        <v>649</v>
      </c>
      <c r="C11" s="66" t="s">
        <v>1034</v>
      </c>
      <c r="D11" s="67" t="s">
        <v>1035</v>
      </c>
      <c r="E11" s="35"/>
    </row>
    <row r="12" spans="2:5" ht="15" customHeight="1">
      <c r="B12" s="36" t="s">
        <v>228</v>
      </c>
      <c r="C12" s="37" t="s">
        <v>216</v>
      </c>
      <c r="D12" s="38" t="s">
        <v>274</v>
      </c>
      <c r="E12" s="39"/>
    </row>
    <row r="13" spans="2:5" ht="15" customHeight="1">
      <c r="B13" s="36" t="s">
        <v>650</v>
      </c>
      <c r="C13" s="37" t="s">
        <v>1036</v>
      </c>
      <c r="D13" s="38" t="s">
        <v>1037</v>
      </c>
      <c r="E13" s="39"/>
    </row>
    <row r="14" spans="2:5" ht="15" customHeight="1">
      <c r="B14" s="36"/>
      <c r="C14" s="37"/>
      <c r="D14" s="38"/>
      <c r="E14" s="39"/>
    </row>
    <row r="15" spans="2:5" ht="15" customHeight="1">
      <c r="B15" s="36"/>
      <c r="C15" s="37"/>
      <c r="D15" s="38"/>
      <c r="E15" s="39"/>
    </row>
    <row r="16" spans="2:5" ht="15" customHeight="1">
      <c r="B16" s="36"/>
      <c r="C16" s="37"/>
      <c r="D16" s="38"/>
      <c r="E16" s="39"/>
    </row>
    <row r="17" spans="2:5" ht="15" customHeight="1">
      <c r="B17" s="36"/>
      <c r="C17" s="37"/>
      <c r="D17" s="38"/>
      <c r="E17" s="39"/>
    </row>
    <row r="18" spans="2:5" ht="15" customHeight="1">
      <c r="B18" s="36"/>
      <c r="C18" s="37"/>
      <c r="D18" s="38"/>
      <c r="E18" s="39"/>
    </row>
    <row r="19" spans="2:5" ht="15" customHeight="1">
      <c r="B19" s="36"/>
      <c r="C19" s="37"/>
      <c r="D19" s="38"/>
      <c r="E19" s="39"/>
    </row>
    <row r="20" spans="2:5" ht="15" customHeight="1">
      <c r="B20" s="36"/>
      <c r="C20" s="37"/>
      <c r="D20" s="38"/>
      <c r="E20" s="39"/>
    </row>
    <row r="21" spans="2:5" ht="15" customHeight="1">
      <c r="B21" s="36"/>
      <c r="C21" s="37"/>
      <c r="D21" s="38"/>
      <c r="E21" s="39"/>
    </row>
    <row r="22" spans="2:5" ht="15" customHeight="1">
      <c r="B22" s="36"/>
      <c r="C22" s="37"/>
      <c r="D22" s="38"/>
      <c r="E22" s="39"/>
    </row>
    <row r="23" spans="2:5" ht="15" customHeight="1">
      <c r="B23" s="36"/>
      <c r="C23" s="37"/>
      <c r="D23" s="38"/>
      <c r="E23" s="39"/>
    </row>
    <row r="24" spans="2:5" ht="15" customHeight="1">
      <c r="B24" s="36"/>
      <c r="C24" s="37"/>
      <c r="D24" s="38"/>
      <c r="E24" s="39"/>
    </row>
    <row r="25" spans="2:5" ht="15" customHeight="1">
      <c r="B25" s="36"/>
      <c r="C25" s="37"/>
      <c r="D25" s="38"/>
      <c r="E25" s="39"/>
    </row>
    <row r="26" spans="2:5" ht="15" customHeight="1">
      <c r="B26" s="36"/>
      <c r="C26" s="37"/>
      <c r="D26" s="38"/>
      <c r="E26" s="39"/>
    </row>
    <row r="27" spans="2:5" ht="15" customHeight="1">
      <c r="B27" s="36"/>
      <c r="C27" s="37"/>
      <c r="D27" s="38"/>
      <c r="E27" s="39"/>
    </row>
    <row r="28" spans="2:5" ht="15" customHeight="1">
      <c r="B28" s="36"/>
      <c r="C28" s="37"/>
      <c r="D28" s="38"/>
      <c r="E28" s="39"/>
    </row>
    <row r="29" spans="2:5" ht="15" customHeight="1">
      <c r="B29" s="36"/>
      <c r="C29" s="37"/>
      <c r="D29" s="38"/>
      <c r="E29" s="39"/>
    </row>
    <row r="30" spans="2:5" ht="15" customHeight="1">
      <c r="B30" s="36"/>
      <c r="C30" s="37"/>
      <c r="D30" s="38"/>
      <c r="E30" s="39"/>
    </row>
    <row r="31" spans="2:5" ht="15" customHeight="1">
      <c r="B31" s="36"/>
      <c r="C31" s="37"/>
      <c r="D31" s="38"/>
      <c r="E31" s="39"/>
    </row>
    <row r="32" spans="2:5" ht="15" customHeight="1">
      <c r="B32" s="36"/>
      <c r="C32" s="37"/>
      <c r="D32" s="38"/>
      <c r="E32" s="39"/>
    </row>
    <row r="33" spans="2:5" ht="15" customHeight="1">
      <c r="B33" s="36"/>
      <c r="C33" s="37"/>
      <c r="D33" s="38"/>
      <c r="E33" s="39"/>
    </row>
    <row r="34" spans="2:5" ht="15" customHeight="1">
      <c r="B34" s="36" t="s">
        <v>279</v>
      </c>
      <c r="C34" s="37" t="s">
        <v>1038</v>
      </c>
      <c r="D34" s="38" t="s">
        <v>1039</v>
      </c>
      <c r="E34" s="39"/>
    </row>
    <row r="35" spans="2:5" ht="15" customHeight="1">
      <c r="B35" s="36" t="s">
        <v>10</v>
      </c>
      <c r="C35" s="37" t="s">
        <v>60</v>
      </c>
      <c r="D35" s="38" t="s">
        <v>60</v>
      </c>
      <c r="E35" s="39"/>
    </row>
    <row r="36" spans="2:5" ht="15" customHeight="1" thickBot="1">
      <c r="B36" s="36" t="s">
        <v>11</v>
      </c>
      <c r="C36" s="37" t="s">
        <v>61</v>
      </c>
      <c r="D36" s="41" t="s">
        <v>61</v>
      </c>
      <c r="E36" s="80"/>
    </row>
    <row r="37" spans="2:5" ht="16.5" customHeight="1" thickBot="1">
      <c r="B37" s="197" t="s">
        <v>12</v>
      </c>
      <c r="C37" s="207"/>
      <c r="D37" s="198"/>
      <c r="E37" s="13" t="s">
        <v>5</v>
      </c>
    </row>
    <row r="38" spans="2:5" ht="15" customHeight="1">
      <c r="B38" s="208" t="s">
        <v>13</v>
      </c>
      <c r="C38" s="209"/>
      <c r="D38" s="210"/>
      <c r="E38" s="35"/>
    </row>
    <row r="39" spans="2:5" ht="15" customHeight="1">
      <c r="B39" s="180" t="s">
        <v>141</v>
      </c>
      <c r="C39" s="181"/>
      <c r="D39" s="182"/>
      <c r="E39" s="39"/>
    </row>
    <row r="40" spans="2:5" ht="15" customHeight="1">
      <c r="B40" s="180" t="s">
        <v>14</v>
      </c>
      <c r="C40" s="181"/>
      <c r="D40" s="182"/>
      <c r="E40" s="42"/>
    </row>
    <row r="41" spans="2:5" ht="15" customHeight="1">
      <c r="B41" s="180" t="s">
        <v>15</v>
      </c>
      <c r="C41" s="181"/>
      <c r="D41" s="182"/>
      <c r="E41" s="42"/>
    </row>
    <row r="42" spans="2:5" ht="15" customHeight="1">
      <c r="B42" s="188" t="s">
        <v>221</v>
      </c>
      <c r="C42" s="189"/>
      <c r="D42" s="190"/>
      <c r="E42" s="42"/>
    </row>
    <row r="43" spans="2:5" ht="15" customHeight="1">
      <c r="B43" s="219" t="s">
        <v>208</v>
      </c>
      <c r="C43" s="220"/>
      <c r="D43" s="221"/>
      <c r="E43" s="43"/>
    </row>
    <row r="44" spans="2:5" ht="15" customHeight="1" thickBot="1">
      <c r="B44" s="213" t="s">
        <v>206</v>
      </c>
      <c r="C44" s="214"/>
      <c r="D44" s="215"/>
      <c r="E44" s="44"/>
    </row>
    <row r="45" spans="2:5" ht="15" customHeight="1" thickBot="1">
      <c r="B45" s="216" t="s">
        <v>207</v>
      </c>
      <c r="C45" s="217"/>
      <c r="D45" s="218"/>
      <c r="E45" s="45">
        <f>(E38+E40+E41+E42+E44)-(E43*E38)</f>
        <v>0</v>
      </c>
    </row>
    <row r="46" spans="2:5" ht="21" customHeight="1" thickBot="1">
      <c r="B46" s="222" t="s">
        <v>209</v>
      </c>
      <c r="C46" s="223"/>
      <c r="D46" s="223"/>
      <c r="E46" s="18" t="s">
        <v>17</v>
      </c>
    </row>
    <row r="47" spans="2:5" s="48" customFormat="1" ht="38.549999999999997" customHeight="1" thickBot="1">
      <c r="B47" s="186"/>
      <c r="C47" s="187"/>
      <c r="D47" s="187"/>
      <c r="E47" s="47"/>
    </row>
    <row r="48" spans="2:5" ht="21.6" thickBot="1">
      <c r="B48" s="176" t="s">
        <v>1305</v>
      </c>
      <c r="C48" s="177"/>
      <c r="D48" s="177"/>
      <c r="E48" s="13" t="s">
        <v>1305</v>
      </c>
    </row>
    <row r="49" spans="2:5" ht="15" customHeight="1" thickBot="1">
      <c r="B49" s="178" t="s">
        <v>18</v>
      </c>
      <c r="C49" s="179"/>
      <c r="D49" s="179"/>
      <c r="E49" s="46"/>
    </row>
    <row r="50" spans="2:5">
      <c r="B50" s="212"/>
      <c r="C50" s="212"/>
      <c r="D50" s="212"/>
    </row>
    <row r="51" spans="2:5">
      <c r="B51" s="212"/>
      <c r="C51" s="212"/>
      <c r="D51" s="212"/>
    </row>
  </sheetData>
  <sheetProtection algorithmName="SHA-512" hashValue="RgzOze4Ex+ov/2G+Xu6o1NqqazjUGv0EwjzSEk2hZIGyeK6K5zevOxOy++c4KiYZrxmFlrHFNaC5M2r07AyJ2A==" saltValue="Y6PR05/LnnsOsNCQc6UL6w==" spinCount="100000" sheet="1" objects="1" scenarios="1"/>
  <mergeCells count="23">
    <mergeCell ref="C9:D9"/>
    <mergeCell ref="C2:D2"/>
    <mergeCell ref="C3:D3"/>
    <mergeCell ref="E5:E6"/>
    <mergeCell ref="C7:D7"/>
    <mergeCell ref="C8:D8"/>
    <mergeCell ref="C5:D5"/>
    <mergeCell ref="C6:D6"/>
    <mergeCell ref="B43:D43"/>
    <mergeCell ref="B48:D48"/>
    <mergeCell ref="B49:D49"/>
    <mergeCell ref="B37:D37"/>
    <mergeCell ref="B38:D38"/>
    <mergeCell ref="B39:D39"/>
    <mergeCell ref="B40:D40"/>
    <mergeCell ref="B41:D41"/>
    <mergeCell ref="B42:D42"/>
    <mergeCell ref="B46:D46"/>
    <mergeCell ref="B50:D50"/>
    <mergeCell ref="B51:D51"/>
    <mergeCell ref="B44:D44"/>
    <mergeCell ref="B45:D45"/>
    <mergeCell ref="B47:D47"/>
  </mergeCells>
  <hyperlinks>
    <hyperlink ref="B1" location="'1. Index'!A1" display="Go To Index" xr:uid="{5F261540-3AC5-4D03-B644-38F454307700}"/>
    <hyperlink ref="E1" location="'4. Database'!A1" display="Go To Database" xr:uid="{0EEB0400-022A-4B5C-8EA7-BCE7EFCBB508}"/>
  </hyperlinks>
  <pageMargins left="0.7" right="0.7" top="0.75" bottom="0.75" header="0.3" footer="0.3"/>
  <pageSetup scale="80" orientation="landscape" r:id="rId1"/>
  <headerFooter>
    <oddFooter>&amp;R_x000D_&amp;1#&amp;"Calibri"&amp;10&amp;K000000 Confidential</oddFooter>
  </headerFooter>
</worksheet>
</file>

<file path=xl/worksheets/sheet1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F00-000000000000}">
  <sheetPr codeName="Sheet145">
    <pageSetUpPr fitToPage="1"/>
  </sheetPr>
  <dimension ref="B1:E51"/>
  <sheetViews>
    <sheetView topLeftCell="A29" zoomScale="70" zoomScaleNormal="70" workbookViewId="0">
      <selection activeCell="A48" sqref="A48:XFD49"/>
    </sheetView>
  </sheetViews>
  <sheetFormatPr defaultColWidth="9.21875" defaultRowHeight="14.4"/>
  <cols>
    <col min="1" max="1" width="2.77734375" style="20" customWidth="1"/>
    <col min="2" max="4" width="40.5546875" style="20" customWidth="1"/>
    <col min="5" max="5" width="54.21875" style="20" customWidth="1"/>
    <col min="6" max="16384" width="9.21875" style="20"/>
  </cols>
  <sheetData>
    <row r="1" spans="2:5" ht="15" thickBot="1">
      <c r="B1" s="19" t="s">
        <v>152</v>
      </c>
      <c r="C1" s="20">
        <v>213</v>
      </c>
      <c r="E1" s="11" t="s">
        <v>1275</v>
      </c>
    </row>
    <row r="2" spans="2:5">
      <c r="B2" s="21" t="s">
        <v>0</v>
      </c>
      <c r="C2" s="194" t="e">
        <f>VLOOKUP(C3,'1. Index'!$B$7:$C$212,2,0)</f>
        <v>#REF!</v>
      </c>
      <c r="D2" s="194"/>
    </row>
    <row r="3" spans="2:5" ht="15" thickBot="1">
      <c r="B3" s="22" t="s">
        <v>1</v>
      </c>
      <c r="C3" s="193" t="e">
        <f>LEFT(C5,10)</f>
        <v>#REF!</v>
      </c>
      <c r="D3" s="194"/>
    </row>
    <row r="4" spans="2:5" ht="15" thickBot="1">
      <c r="B4" s="23"/>
    </row>
    <row r="5" spans="2:5" ht="15" customHeight="1">
      <c r="B5" s="24" t="s">
        <v>2</v>
      </c>
      <c r="C5" s="203" t="e" cm="1">
        <f t="array" ref="C5">INDEX('1. Index'!$B$8:$E$212,C1,1)</f>
        <v>#REF!</v>
      </c>
      <c r="D5" s="204"/>
      <c r="E5" s="195" t="s">
        <v>3</v>
      </c>
    </row>
    <row r="6" spans="2:5" ht="15" customHeight="1" thickBot="1">
      <c r="B6" s="25" t="s">
        <v>4</v>
      </c>
      <c r="C6" s="205" t="e" cm="1">
        <f t="array" ref="C6">INDEX('1. Index'!$B$8:$E$212,C1,2)</f>
        <v>#REF!</v>
      </c>
      <c r="D6" s="206"/>
      <c r="E6" s="196"/>
    </row>
    <row r="7" spans="2:5" ht="16.5" customHeight="1" thickBot="1">
      <c r="B7" s="26"/>
      <c r="C7" s="197" t="s">
        <v>24</v>
      </c>
      <c r="D7" s="198"/>
      <c r="E7" s="13" t="s">
        <v>5</v>
      </c>
    </row>
    <row r="8" spans="2:5">
      <c r="B8" s="27" t="s">
        <v>6</v>
      </c>
      <c r="C8" s="199" t="e" cm="1">
        <f t="array" ref="C8">INDEX('1. Index'!$B$8:$E$212,C1,3)</f>
        <v>#REF!</v>
      </c>
      <c r="D8" s="200"/>
      <c r="E8" s="28"/>
    </row>
    <row r="9" spans="2:5" ht="15" thickBot="1">
      <c r="B9" s="29" t="s">
        <v>7</v>
      </c>
      <c r="C9" s="201" t="e" cm="1">
        <f t="array" ref="C9">INDEX('1. Index'!$B$8:$E$212,C1,4)</f>
        <v>#REF!</v>
      </c>
      <c r="D9" s="202"/>
      <c r="E9" s="30"/>
    </row>
    <row r="10" spans="2:5" ht="18" customHeight="1" thickBot="1">
      <c r="B10" s="31"/>
      <c r="C10" s="32" t="s">
        <v>8</v>
      </c>
      <c r="D10" s="32" t="s">
        <v>9</v>
      </c>
      <c r="E10" s="13" t="s">
        <v>5</v>
      </c>
    </row>
    <row r="11" spans="2:5" ht="15" customHeight="1">
      <c r="B11" s="33" t="s">
        <v>649</v>
      </c>
      <c r="C11" s="66" t="s">
        <v>1040</v>
      </c>
      <c r="D11" s="67" t="s">
        <v>1041</v>
      </c>
      <c r="E11" s="35"/>
    </row>
    <row r="12" spans="2:5" ht="15" customHeight="1">
      <c r="B12" s="36" t="s">
        <v>228</v>
      </c>
      <c r="C12" s="37" t="s">
        <v>216</v>
      </c>
      <c r="D12" s="38" t="s">
        <v>274</v>
      </c>
      <c r="E12" s="39"/>
    </row>
    <row r="13" spans="2:5" ht="15" customHeight="1">
      <c r="B13" s="36" t="s">
        <v>650</v>
      </c>
      <c r="C13" s="37" t="s">
        <v>216</v>
      </c>
      <c r="D13" s="38" t="s">
        <v>274</v>
      </c>
      <c r="E13" s="39"/>
    </row>
    <row r="14" spans="2:5" ht="15" customHeight="1">
      <c r="B14" s="36"/>
      <c r="C14" s="37"/>
      <c r="D14" s="38"/>
      <c r="E14" s="39"/>
    </row>
    <row r="15" spans="2:5" ht="15" customHeight="1">
      <c r="B15" s="36"/>
      <c r="C15" s="37"/>
      <c r="D15" s="38"/>
      <c r="E15" s="39"/>
    </row>
    <row r="16" spans="2:5" ht="15" customHeight="1">
      <c r="B16" s="36"/>
      <c r="C16" s="37"/>
      <c r="D16" s="38"/>
      <c r="E16" s="39"/>
    </row>
    <row r="17" spans="2:5" ht="15" customHeight="1">
      <c r="B17" s="36"/>
      <c r="C17" s="37"/>
      <c r="D17" s="38"/>
      <c r="E17" s="39"/>
    </row>
    <row r="18" spans="2:5" ht="15" customHeight="1">
      <c r="B18" s="36"/>
      <c r="C18" s="37"/>
      <c r="D18" s="38"/>
      <c r="E18" s="39"/>
    </row>
    <row r="19" spans="2:5" ht="15" customHeight="1">
      <c r="B19" s="36"/>
      <c r="C19" s="37"/>
      <c r="D19" s="38"/>
      <c r="E19" s="39"/>
    </row>
    <row r="20" spans="2:5" ht="15" customHeight="1">
      <c r="B20" s="36"/>
      <c r="C20" s="37"/>
      <c r="D20" s="38"/>
      <c r="E20" s="39"/>
    </row>
    <row r="21" spans="2:5" ht="15" customHeight="1">
      <c r="B21" s="36"/>
      <c r="C21" s="37"/>
      <c r="D21" s="38"/>
      <c r="E21" s="39"/>
    </row>
    <row r="22" spans="2:5" ht="15" customHeight="1">
      <c r="B22" s="36"/>
      <c r="C22" s="37"/>
      <c r="D22" s="38"/>
      <c r="E22" s="39"/>
    </row>
    <row r="23" spans="2:5" ht="15" customHeight="1">
      <c r="B23" s="36"/>
      <c r="C23" s="37"/>
      <c r="D23" s="38"/>
      <c r="E23" s="39"/>
    </row>
    <row r="24" spans="2:5" ht="15" customHeight="1">
      <c r="B24" s="36"/>
      <c r="C24" s="37"/>
      <c r="D24" s="38"/>
      <c r="E24" s="39"/>
    </row>
    <row r="25" spans="2:5" ht="15" customHeight="1">
      <c r="B25" s="36"/>
      <c r="C25" s="37"/>
      <c r="D25" s="38"/>
      <c r="E25" s="39"/>
    </row>
    <row r="26" spans="2:5" ht="15" customHeight="1">
      <c r="B26" s="36"/>
      <c r="C26" s="37"/>
      <c r="D26" s="38"/>
      <c r="E26" s="39"/>
    </row>
    <row r="27" spans="2:5" ht="15" customHeight="1">
      <c r="B27" s="36"/>
      <c r="C27" s="37"/>
      <c r="D27" s="38"/>
      <c r="E27" s="39"/>
    </row>
    <row r="28" spans="2:5" ht="15" customHeight="1">
      <c r="B28" s="36"/>
      <c r="C28" s="37"/>
      <c r="D28" s="38"/>
      <c r="E28" s="39"/>
    </row>
    <row r="29" spans="2:5" ht="15" customHeight="1">
      <c r="B29" s="36"/>
      <c r="C29" s="37"/>
      <c r="D29" s="38"/>
      <c r="E29" s="39"/>
    </row>
    <row r="30" spans="2:5" ht="15" customHeight="1">
      <c r="B30" s="36"/>
      <c r="C30" s="37"/>
      <c r="D30" s="38"/>
      <c r="E30" s="39"/>
    </row>
    <row r="31" spans="2:5" ht="15" customHeight="1">
      <c r="B31" s="36"/>
      <c r="C31" s="37"/>
      <c r="D31" s="38"/>
      <c r="E31" s="39"/>
    </row>
    <row r="32" spans="2:5" ht="15" customHeight="1">
      <c r="B32" s="36"/>
      <c r="C32" s="37"/>
      <c r="D32" s="38"/>
      <c r="E32" s="39"/>
    </row>
    <row r="33" spans="2:5" ht="15" customHeight="1">
      <c r="B33" s="36"/>
      <c r="C33" s="37"/>
      <c r="D33" s="38"/>
      <c r="E33" s="39"/>
    </row>
    <row r="34" spans="2:5" ht="15" customHeight="1">
      <c r="B34" s="36" t="s">
        <v>279</v>
      </c>
      <c r="C34" s="37" t="s">
        <v>1038</v>
      </c>
      <c r="D34" s="38" t="s">
        <v>1039</v>
      </c>
      <c r="E34" s="39"/>
    </row>
    <row r="35" spans="2:5" ht="15" customHeight="1">
      <c r="B35" s="36" t="s">
        <v>10</v>
      </c>
      <c r="C35" s="37" t="s">
        <v>60</v>
      </c>
      <c r="D35" s="38" t="s">
        <v>60</v>
      </c>
      <c r="E35" s="39"/>
    </row>
    <row r="36" spans="2:5" ht="15" customHeight="1" thickBot="1">
      <c r="B36" s="36" t="s">
        <v>11</v>
      </c>
      <c r="C36" s="37" t="s">
        <v>61</v>
      </c>
      <c r="D36" s="41" t="s">
        <v>61</v>
      </c>
      <c r="E36" s="80"/>
    </row>
    <row r="37" spans="2:5" ht="16.5" customHeight="1" thickBot="1">
      <c r="B37" s="197" t="s">
        <v>12</v>
      </c>
      <c r="C37" s="207"/>
      <c r="D37" s="198"/>
      <c r="E37" s="13" t="s">
        <v>5</v>
      </c>
    </row>
    <row r="38" spans="2:5" ht="15" customHeight="1">
      <c r="B38" s="208" t="s">
        <v>13</v>
      </c>
      <c r="C38" s="209"/>
      <c r="D38" s="210"/>
      <c r="E38" s="35"/>
    </row>
    <row r="39" spans="2:5" ht="15" customHeight="1">
      <c r="B39" s="180" t="s">
        <v>141</v>
      </c>
      <c r="C39" s="181"/>
      <c r="D39" s="182"/>
      <c r="E39" s="39"/>
    </row>
    <row r="40" spans="2:5" ht="15" customHeight="1">
      <c r="B40" s="180" t="s">
        <v>14</v>
      </c>
      <c r="C40" s="181"/>
      <c r="D40" s="182"/>
      <c r="E40" s="42"/>
    </row>
    <row r="41" spans="2:5" ht="15" customHeight="1">
      <c r="B41" s="180" t="s">
        <v>15</v>
      </c>
      <c r="C41" s="181"/>
      <c r="D41" s="182"/>
      <c r="E41" s="42"/>
    </row>
    <row r="42" spans="2:5" ht="15" customHeight="1">
      <c r="B42" s="188" t="s">
        <v>221</v>
      </c>
      <c r="C42" s="189"/>
      <c r="D42" s="190"/>
      <c r="E42" s="42"/>
    </row>
    <row r="43" spans="2:5" ht="15" customHeight="1">
      <c r="B43" s="219" t="s">
        <v>208</v>
      </c>
      <c r="C43" s="220"/>
      <c r="D43" s="221"/>
      <c r="E43" s="43"/>
    </row>
    <row r="44" spans="2:5" ht="15" customHeight="1" thickBot="1">
      <c r="B44" s="213" t="s">
        <v>206</v>
      </c>
      <c r="C44" s="214"/>
      <c r="D44" s="215"/>
      <c r="E44" s="44"/>
    </row>
    <row r="45" spans="2:5" ht="15" customHeight="1" thickBot="1">
      <c r="B45" s="216" t="s">
        <v>207</v>
      </c>
      <c r="C45" s="217"/>
      <c r="D45" s="218"/>
      <c r="E45" s="45">
        <f>(E38+E40+E41+E42+E44)-(E43*E38)</f>
        <v>0</v>
      </c>
    </row>
    <row r="46" spans="2:5" ht="21" customHeight="1" thickBot="1">
      <c r="B46" s="222" t="s">
        <v>209</v>
      </c>
      <c r="C46" s="223"/>
      <c r="D46" s="223"/>
      <c r="E46" s="18" t="s">
        <v>17</v>
      </c>
    </row>
    <row r="47" spans="2:5" s="48" customFormat="1" ht="78" customHeight="1" thickBot="1">
      <c r="B47" s="186" t="s">
        <v>655</v>
      </c>
      <c r="C47" s="187"/>
      <c r="D47" s="187"/>
      <c r="E47" s="47"/>
    </row>
    <row r="48" spans="2:5" ht="21.6" thickBot="1">
      <c r="B48" s="176" t="s">
        <v>1305</v>
      </c>
      <c r="C48" s="177"/>
      <c r="D48" s="177"/>
      <c r="E48" s="13" t="s">
        <v>1305</v>
      </c>
    </row>
    <row r="49" spans="2:5" ht="15" customHeight="1" thickBot="1">
      <c r="B49" s="178" t="s">
        <v>18</v>
      </c>
      <c r="C49" s="179"/>
      <c r="D49" s="179"/>
      <c r="E49" s="46"/>
    </row>
    <row r="50" spans="2:5">
      <c r="B50" s="212"/>
      <c r="C50" s="212"/>
      <c r="D50" s="212"/>
    </row>
    <row r="51" spans="2:5">
      <c r="B51" s="212"/>
      <c r="C51" s="212"/>
      <c r="D51" s="212"/>
    </row>
  </sheetData>
  <sheetProtection algorithmName="SHA-512" hashValue="nswBlKprGw/AUa1Um6q6L4e0EoD/aYURYakTwfmC/HIETm6CJIyC98I2Y/EmxWbQ+u85wv950NH3+/vbZDYI4A==" saltValue="IoQ8mmUbRKBF3cEUhAAm5Q==" spinCount="100000" sheet="1" objects="1" scenarios="1"/>
  <mergeCells count="23">
    <mergeCell ref="C9:D9"/>
    <mergeCell ref="C2:D2"/>
    <mergeCell ref="C3:D3"/>
    <mergeCell ref="E5:E6"/>
    <mergeCell ref="C7:D7"/>
    <mergeCell ref="C8:D8"/>
    <mergeCell ref="C5:D5"/>
    <mergeCell ref="C6:D6"/>
    <mergeCell ref="B43:D43"/>
    <mergeCell ref="B48:D48"/>
    <mergeCell ref="B49:D49"/>
    <mergeCell ref="B37:D37"/>
    <mergeCell ref="B38:D38"/>
    <mergeCell ref="B39:D39"/>
    <mergeCell ref="B40:D40"/>
    <mergeCell ref="B41:D41"/>
    <mergeCell ref="B42:D42"/>
    <mergeCell ref="B46:D46"/>
    <mergeCell ref="B50:D50"/>
    <mergeCell ref="B51:D51"/>
    <mergeCell ref="B44:D44"/>
    <mergeCell ref="B45:D45"/>
    <mergeCell ref="B47:D47"/>
  </mergeCells>
  <hyperlinks>
    <hyperlink ref="B1" location="'1. Index'!A1" display="Go To Index" xr:uid="{3A954DD4-703E-42E1-96E9-9912A2BC3770}"/>
    <hyperlink ref="E1" location="'4. Database'!A1" display="Go To Database" xr:uid="{877649FC-5775-4A97-8DD1-43A816E50DA7}"/>
  </hyperlinks>
  <pageMargins left="0.7" right="0.7" top="0.75" bottom="0.75" header="0.3" footer="0.3"/>
  <pageSetup scale="80" orientation="landscape" r:id="rId1"/>
  <headerFooter>
    <oddFooter>&amp;R_x000D_&amp;1#&amp;"Calibri"&amp;10&amp;K000000 Confidential</oddFooter>
  </headerFooter>
</worksheet>
</file>

<file path=xl/worksheets/sheet1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000-000000000000}">
  <sheetPr codeName="Sheet146">
    <pageSetUpPr fitToPage="1"/>
  </sheetPr>
  <dimension ref="B1:E51"/>
  <sheetViews>
    <sheetView topLeftCell="A29" zoomScale="70" zoomScaleNormal="70" workbookViewId="0">
      <selection activeCell="A48" sqref="A48:XFD49"/>
    </sheetView>
  </sheetViews>
  <sheetFormatPr defaultColWidth="9.21875" defaultRowHeight="14.4"/>
  <cols>
    <col min="1" max="1" width="2.77734375" style="20" customWidth="1"/>
    <col min="2" max="4" width="40.5546875" style="20" customWidth="1"/>
    <col min="5" max="5" width="54.21875" style="20" customWidth="1"/>
    <col min="6" max="16384" width="9.21875" style="20"/>
  </cols>
  <sheetData>
    <row r="1" spans="2:5" ht="15" thickBot="1">
      <c r="B1" s="19" t="s">
        <v>152</v>
      </c>
      <c r="C1" s="20">
        <v>214</v>
      </c>
      <c r="E1" s="11" t="s">
        <v>1275</v>
      </c>
    </row>
    <row r="2" spans="2:5">
      <c r="B2" s="21" t="s">
        <v>0</v>
      </c>
      <c r="C2" s="194" t="e">
        <f>VLOOKUP(C3,'1. Index'!$B$7:$C$212,2,0)</f>
        <v>#REF!</v>
      </c>
      <c r="D2" s="194"/>
    </row>
    <row r="3" spans="2:5" ht="15" thickBot="1">
      <c r="B3" s="22" t="s">
        <v>1</v>
      </c>
      <c r="C3" s="193" t="e">
        <f>LEFT(C5,10)</f>
        <v>#REF!</v>
      </c>
      <c r="D3" s="194"/>
    </row>
    <row r="4" spans="2:5" ht="15" thickBot="1">
      <c r="B4" s="23"/>
    </row>
    <row r="5" spans="2:5" ht="15" customHeight="1">
      <c r="B5" s="24" t="s">
        <v>2</v>
      </c>
      <c r="C5" s="203" t="e" cm="1">
        <f t="array" ref="C5">INDEX('1. Index'!$B$8:$E$212,C1,1)</f>
        <v>#REF!</v>
      </c>
      <c r="D5" s="204"/>
      <c r="E5" s="195" t="s">
        <v>3</v>
      </c>
    </row>
    <row r="6" spans="2:5" ht="15" customHeight="1" thickBot="1">
      <c r="B6" s="25" t="s">
        <v>4</v>
      </c>
      <c r="C6" s="205" t="e" cm="1">
        <f t="array" ref="C6">INDEX('1. Index'!$B$8:$E$212,C1,2)</f>
        <v>#REF!</v>
      </c>
      <c r="D6" s="206"/>
      <c r="E6" s="196"/>
    </row>
    <row r="7" spans="2:5" ht="16.5" customHeight="1" thickBot="1">
      <c r="B7" s="26"/>
      <c r="C7" s="197" t="s">
        <v>24</v>
      </c>
      <c r="D7" s="198"/>
      <c r="E7" s="13" t="s">
        <v>5</v>
      </c>
    </row>
    <row r="8" spans="2:5">
      <c r="B8" s="27" t="s">
        <v>6</v>
      </c>
      <c r="C8" s="199" t="e" cm="1">
        <f t="array" ref="C8">INDEX('1. Index'!$B$8:$E$212,C1,3)</f>
        <v>#REF!</v>
      </c>
      <c r="D8" s="200"/>
      <c r="E8" s="28"/>
    </row>
    <row r="9" spans="2:5" ht="15" thickBot="1">
      <c r="B9" s="29" t="s">
        <v>7</v>
      </c>
      <c r="C9" s="201" t="e" cm="1">
        <f t="array" ref="C9">INDEX('1. Index'!$B$8:$E$212,C1,4)</f>
        <v>#REF!</v>
      </c>
      <c r="D9" s="202"/>
      <c r="E9" s="30"/>
    </row>
    <row r="10" spans="2:5" ht="18" customHeight="1" thickBot="1">
      <c r="B10" s="31"/>
      <c r="C10" s="32" t="s">
        <v>8</v>
      </c>
      <c r="D10" s="32" t="s">
        <v>9</v>
      </c>
      <c r="E10" s="13" t="s">
        <v>5</v>
      </c>
    </row>
    <row r="11" spans="2:5" ht="15" customHeight="1">
      <c r="B11" s="33" t="s">
        <v>650</v>
      </c>
      <c r="C11" s="66" t="s">
        <v>216</v>
      </c>
      <c r="D11" s="67" t="s">
        <v>274</v>
      </c>
      <c r="E11" s="35"/>
    </row>
    <row r="12" spans="2:5" ht="15" customHeight="1">
      <c r="B12" s="36" t="s">
        <v>233</v>
      </c>
      <c r="C12" s="37" t="s">
        <v>1042</v>
      </c>
      <c r="D12" s="38" t="s">
        <v>1043</v>
      </c>
      <c r="E12" s="39"/>
    </row>
    <row r="13" spans="2:5" ht="15" customHeight="1">
      <c r="B13" s="36" t="s">
        <v>651</v>
      </c>
      <c r="C13" s="37" t="s">
        <v>1044</v>
      </c>
      <c r="D13" s="38" t="s">
        <v>1045</v>
      </c>
      <c r="E13" s="39"/>
    </row>
    <row r="14" spans="2:5" ht="15" customHeight="1">
      <c r="B14" s="36" t="s">
        <v>652</v>
      </c>
      <c r="C14" s="37" t="s">
        <v>1046</v>
      </c>
      <c r="D14" s="38" t="s">
        <v>1047</v>
      </c>
      <c r="E14" s="39"/>
    </row>
    <row r="15" spans="2:5" ht="15" customHeight="1">
      <c r="B15" s="36" t="s">
        <v>653</v>
      </c>
      <c r="C15" s="37" t="s">
        <v>1048</v>
      </c>
      <c r="D15" s="38" t="s">
        <v>1049</v>
      </c>
      <c r="E15" s="39"/>
    </row>
    <row r="16" spans="2:5" ht="15" customHeight="1">
      <c r="B16" s="36" t="s">
        <v>654</v>
      </c>
      <c r="C16" s="37" t="s">
        <v>1760</v>
      </c>
      <c r="D16" s="38" t="s">
        <v>1760</v>
      </c>
      <c r="E16" s="39"/>
    </row>
    <row r="17" spans="2:5" ht="15" customHeight="1">
      <c r="B17" s="36"/>
      <c r="C17" s="37"/>
      <c r="D17" s="38"/>
      <c r="E17" s="39"/>
    </row>
    <row r="18" spans="2:5" ht="15" customHeight="1">
      <c r="B18" s="36"/>
      <c r="C18" s="37"/>
      <c r="D18" s="38"/>
      <c r="E18" s="39"/>
    </row>
    <row r="19" spans="2:5" ht="15" customHeight="1">
      <c r="B19" s="36"/>
      <c r="C19" s="37"/>
      <c r="D19" s="38"/>
      <c r="E19" s="39"/>
    </row>
    <row r="20" spans="2:5" ht="15" customHeight="1">
      <c r="B20" s="36"/>
      <c r="C20" s="37"/>
      <c r="D20" s="38"/>
      <c r="E20" s="39"/>
    </row>
    <row r="21" spans="2:5" ht="15" customHeight="1">
      <c r="B21" s="36"/>
      <c r="C21" s="37"/>
      <c r="D21" s="38"/>
      <c r="E21" s="39"/>
    </row>
    <row r="22" spans="2:5" ht="15" customHeight="1">
      <c r="B22" s="36"/>
      <c r="C22" s="37"/>
      <c r="D22" s="38"/>
      <c r="E22" s="39"/>
    </row>
    <row r="23" spans="2:5" ht="15" customHeight="1">
      <c r="B23" s="36"/>
      <c r="C23" s="37"/>
      <c r="D23" s="38"/>
      <c r="E23" s="39"/>
    </row>
    <row r="24" spans="2:5" ht="15" customHeight="1">
      <c r="B24" s="36"/>
      <c r="C24" s="37"/>
      <c r="D24" s="38"/>
      <c r="E24" s="39"/>
    </row>
    <row r="25" spans="2:5" ht="15" customHeight="1">
      <c r="B25" s="36"/>
      <c r="C25" s="37"/>
      <c r="D25" s="38"/>
      <c r="E25" s="39"/>
    </row>
    <row r="26" spans="2:5" ht="15" customHeight="1">
      <c r="B26" s="36"/>
      <c r="C26" s="37"/>
      <c r="D26" s="38"/>
      <c r="E26" s="39"/>
    </row>
    <row r="27" spans="2:5" ht="15" customHeight="1">
      <c r="B27" s="36"/>
      <c r="C27" s="37"/>
      <c r="D27" s="38"/>
      <c r="E27" s="39"/>
    </row>
    <row r="28" spans="2:5" ht="15" customHeight="1">
      <c r="B28" s="36"/>
      <c r="C28" s="37"/>
      <c r="D28" s="38"/>
      <c r="E28" s="39"/>
    </row>
    <row r="29" spans="2:5" ht="15" customHeight="1">
      <c r="B29" s="36"/>
      <c r="C29" s="37"/>
      <c r="D29" s="38"/>
      <c r="E29" s="39"/>
    </row>
    <row r="30" spans="2:5" ht="15" customHeight="1">
      <c r="B30" s="36"/>
      <c r="C30" s="37"/>
      <c r="D30" s="38"/>
      <c r="E30" s="39"/>
    </row>
    <row r="31" spans="2:5" ht="15" customHeight="1">
      <c r="B31" s="36"/>
      <c r="C31" s="37"/>
      <c r="D31" s="38"/>
      <c r="E31" s="39"/>
    </row>
    <row r="32" spans="2:5" ht="15" customHeight="1">
      <c r="B32" s="36"/>
      <c r="C32" s="37"/>
      <c r="D32" s="38"/>
      <c r="E32" s="39"/>
    </row>
    <row r="33" spans="2:5" ht="15" customHeight="1">
      <c r="B33" s="36"/>
      <c r="C33" s="37"/>
      <c r="D33" s="38"/>
      <c r="E33" s="39"/>
    </row>
    <row r="34" spans="2:5" ht="15" customHeight="1">
      <c r="B34" s="36" t="s">
        <v>279</v>
      </c>
      <c r="C34" s="37" t="s">
        <v>1038</v>
      </c>
      <c r="D34" s="38" t="s">
        <v>1039</v>
      </c>
      <c r="E34" s="39"/>
    </row>
    <row r="35" spans="2:5" ht="15" customHeight="1">
      <c r="B35" s="36" t="s">
        <v>10</v>
      </c>
      <c r="C35" s="37" t="s">
        <v>60</v>
      </c>
      <c r="D35" s="38" t="s">
        <v>60</v>
      </c>
      <c r="E35" s="39"/>
    </row>
    <row r="36" spans="2:5" ht="15" customHeight="1" thickBot="1">
      <c r="B36" s="36" t="s">
        <v>11</v>
      </c>
      <c r="C36" s="37" t="s">
        <v>61</v>
      </c>
      <c r="D36" s="41" t="s">
        <v>61</v>
      </c>
      <c r="E36" s="80"/>
    </row>
    <row r="37" spans="2:5" ht="16.5" customHeight="1" thickBot="1">
      <c r="B37" s="197" t="s">
        <v>12</v>
      </c>
      <c r="C37" s="207"/>
      <c r="D37" s="198"/>
      <c r="E37" s="13" t="s">
        <v>5</v>
      </c>
    </row>
    <row r="38" spans="2:5" ht="15" customHeight="1">
      <c r="B38" s="208" t="s">
        <v>13</v>
      </c>
      <c r="C38" s="209"/>
      <c r="D38" s="210"/>
      <c r="E38" s="35"/>
    </row>
    <row r="39" spans="2:5" ht="15" customHeight="1">
      <c r="B39" s="180" t="s">
        <v>141</v>
      </c>
      <c r="C39" s="181"/>
      <c r="D39" s="182"/>
      <c r="E39" s="39"/>
    </row>
    <row r="40" spans="2:5" ht="15" customHeight="1">
      <c r="B40" s="180" t="s">
        <v>14</v>
      </c>
      <c r="C40" s="181"/>
      <c r="D40" s="182"/>
      <c r="E40" s="42"/>
    </row>
    <row r="41" spans="2:5" ht="15" customHeight="1">
      <c r="B41" s="180" t="s">
        <v>15</v>
      </c>
      <c r="C41" s="181"/>
      <c r="D41" s="182"/>
      <c r="E41" s="42"/>
    </row>
    <row r="42" spans="2:5" ht="15" customHeight="1">
      <c r="B42" s="188" t="s">
        <v>221</v>
      </c>
      <c r="C42" s="189"/>
      <c r="D42" s="190"/>
      <c r="E42" s="42"/>
    </row>
    <row r="43" spans="2:5" ht="15" customHeight="1">
      <c r="B43" s="219" t="s">
        <v>208</v>
      </c>
      <c r="C43" s="220"/>
      <c r="D43" s="221"/>
      <c r="E43" s="43"/>
    </row>
    <row r="44" spans="2:5" ht="15" customHeight="1" thickBot="1">
      <c r="B44" s="213" t="s">
        <v>206</v>
      </c>
      <c r="C44" s="214"/>
      <c r="D44" s="215"/>
      <c r="E44" s="44"/>
    </row>
    <row r="45" spans="2:5" ht="15" customHeight="1" thickBot="1">
      <c r="B45" s="216" t="s">
        <v>207</v>
      </c>
      <c r="C45" s="217"/>
      <c r="D45" s="218"/>
      <c r="E45" s="45">
        <f>(E38+E40+E41+E42+E44)-(E43*E38)</f>
        <v>0</v>
      </c>
    </row>
    <row r="46" spans="2:5" ht="21" customHeight="1" thickBot="1">
      <c r="B46" s="222" t="s">
        <v>209</v>
      </c>
      <c r="C46" s="223"/>
      <c r="D46" s="223"/>
      <c r="E46" s="18" t="s">
        <v>17</v>
      </c>
    </row>
    <row r="47" spans="2:5" s="48" customFormat="1" ht="57.6" customHeight="1" thickBot="1">
      <c r="B47" s="186" t="s">
        <v>1402</v>
      </c>
      <c r="C47" s="187"/>
      <c r="D47" s="187"/>
      <c r="E47" s="47"/>
    </row>
    <row r="48" spans="2:5" ht="21.6" thickBot="1">
      <c r="B48" s="176" t="s">
        <v>1305</v>
      </c>
      <c r="C48" s="177"/>
      <c r="D48" s="177"/>
      <c r="E48" s="13" t="s">
        <v>1305</v>
      </c>
    </row>
    <row r="49" spans="2:5" ht="15" customHeight="1" thickBot="1">
      <c r="B49" s="178" t="s">
        <v>18</v>
      </c>
      <c r="C49" s="179"/>
      <c r="D49" s="179"/>
      <c r="E49" s="46"/>
    </row>
    <row r="50" spans="2:5">
      <c r="B50" s="212"/>
      <c r="C50" s="212"/>
      <c r="D50" s="212"/>
    </row>
    <row r="51" spans="2:5">
      <c r="B51" s="212"/>
      <c r="C51" s="212"/>
      <c r="D51" s="212"/>
    </row>
  </sheetData>
  <sheetProtection algorithmName="SHA-512" hashValue="FXzVtSUZkuxRWRGjB1m8JMnt5aSuBgX08AmDMal2HyHzhSd0EVga5i2/ddVZ9CC1ZowduU9pEW8XDfIxx8SdRg==" saltValue="Z2PVcn3OPRCHADM9+6tJ1A==" spinCount="100000" sheet="1" objects="1" scenarios="1"/>
  <mergeCells count="23">
    <mergeCell ref="C9:D9"/>
    <mergeCell ref="C2:D2"/>
    <mergeCell ref="C3:D3"/>
    <mergeCell ref="E5:E6"/>
    <mergeCell ref="C7:D7"/>
    <mergeCell ref="C8:D8"/>
    <mergeCell ref="C5:D5"/>
    <mergeCell ref="C6:D6"/>
    <mergeCell ref="B43:D43"/>
    <mergeCell ref="B48:D48"/>
    <mergeCell ref="B49:D49"/>
    <mergeCell ref="B37:D37"/>
    <mergeCell ref="B38:D38"/>
    <mergeCell ref="B39:D39"/>
    <mergeCell ref="B40:D40"/>
    <mergeCell ref="B41:D41"/>
    <mergeCell ref="B42:D42"/>
    <mergeCell ref="B46:D46"/>
    <mergeCell ref="B50:D50"/>
    <mergeCell ref="B51:D51"/>
    <mergeCell ref="B44:D44"/>
    <mergeCell ref="B45:D45"/>
    <mergeCell ref="B47:D47"/>
  </mergeCells>
  <hyperlinks>
    <hyperlink ref="B1" location="'1. Index'!A1" display="Go To Index" xr:uid="{CADC2551-23BD-467A-8EA9-B1C5E018EFD1}"/>
    <hyperlink ref="E1" location="'4. Database'!A1" display="Go To Database" xr:uid="{7D582E91-AB31-495D-B00B-98D808B72F75}"/>
  </hyperlinks>
  <pageMargins left="0.7" right="0.7" top="0.75" bottom="0.75" header="0.3" footer="0.3"/>
  <pageSetup scale="74" orientation="landscape" r:id="rId1"/>
  <headerFooter>
    <oddFooter>&amp;R_x000D_&amp;1#&amp;"Calibri"&amp;10&amp;K000000 Confidential</oddFooter>
  </headerFooter>
</worksheet>
</file>

<file path=xl/worksheets/sheet1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100-000000000000}">
  <sheetPr codeName="Sheet148">
    <pageSetUpPr fitToPage="1"/>
  </sheetPr>
  <dimension ref="B1:E51"/>
  <sheetViews>
    <sheetView topLeftCell="A37" zoomScale="70" zoomScaleNormal="70" workbookViewId="0">
      <selection activeCell="A48" sqref="A48:XFD49"/>
    </sheetView>
  </sheetViews>
  <sheetFormatPr defaultColWidth="9.21875" defaultRowHeight="14.4"/>
  <cols>
    <col min="1" max="1" width="2.77734375" style="20" customWidth="1"/>
    <col min="2" max="4" width="40.5546875" style="20" customWidth="1"/>
    <col min="5" max="5" width="54.21875" style="20" customWidth="1"/>
    <col min="6" max="16384" width="9.21875" style="20"/>
  </cols>
  <sheetData>
    <row r="1" spans="2:5" ht="15" thickBot="1">
      <c r="B1" s="19" t="s">
        <v>152</v>
      </c>
      <c r="C1" s="20">
        <v>215</v>
      </c>
      <c r="E1" s="11" t="s">
        <v>1275</v>
      </c>
    </row>
    <row r="2" spans="2:5">
      <c r="B2" s="21" t="s">
        <v>0</v>
      </c>
      <c r="C2" s="194" t="e">
        <f>VLOOKUP(C3,'1. Index'!$B$7:$C$212,2,0)</f>
        <v>#REF!</v>
      </c>
      <c r="D2" s="194"/>
    </row>
    <row r="3" spans="2:5" ht="15" thickBot="1">
      <c r="B3" s="22" t="s">
        <v>1</v>
      </c>
      <c r="C3" s="193" t="e">
        <f>LEFT(C5,10)</f>
        <v>#REF!</v>
      </c>
      <c r="D3" s="194"/>
    </row>
    <row r="4" spans="2:5" ht="15" thickBot="1">
      <c r="B4" s="23"/>
    </row>
    <row r="5" spans="2:5" ht="15" customHeight="1">
      <c r="B5" s="24" t="s">
        <v>2</v>
      </c>
      <c r="C5" s="203" t="e" cm="1">
        <f t="array" ref="C5">INDEX('1. Index'!$B$8:$E$212,C1,1)</f>
        <v>#REF!</v>
      </c>
      <c r="D5" s="204"/>
      <c r="E5" s="195" t="s">
        <v>3</v>
      </c>
    </row>
    <row r="6" spans="2:5" ht="15" customHeight="1" thickBot="1">
      <c r="B6" s="25" t="s">
        <v>4</v>
      </c>
      <c r="C6" s="205" t="e" cm="1">
        <f t="array" ref="C6">INDEX('1. Index'!$B$8:$E$212,C1,2)</f>
        <v>#REF!</v>
      </c>
      <c r="D6" s="206"/>
      <c r="E6" s="196"/>
    </row>
    <row r="7" spans="2:5" ht="16.5" customHeight="1" thickBot="1">
      <c r="B7" s="26"/>
      <c r="C7" s="197" t="s">
        <v>24</v>
      </c>
      <c r="D7" s="198"/>
      <c r="E7" s="13" t="s">
        <v>5</v>
      </c>
    </row>
    <row r="8" spans="2:5">
      <c r="B8" s="27" t="s">
        <v>6</v>
      </c>
      <c r="C8" s="199" t="e" cm="1">
        <f t="array" ref="C8">INDEX('1. Index'!$B$8:$E$212,C1,3)</f>
        <v>#REF!</v>
      </c>
      <c r="D8" s="200"/>
      <c r="E8" s="28"/>
    </row>
    <row r="9" spans="2:5" ht="15" thickBot="1">
      <c r="B9" s="29" t="s">
        <v>7</v>
      </c>
      <c r="C9" s="201" t="e" cm="1">
        <f t="array" ref="C9">INDEX('1. Index'!$B$8:$E$212,C1,4)</f>
        <v>#REF!</v>
      </c>
      <c r="D9" s="202"/>
      <c r="E9" s="30"/>
    </row>
    <row r="10" spans="2:5" ht="18" customHeight="1" thickBot="1">
      <c r="B10" s="31"/>
      <c r="C10" s="32" t="s">
        <v>8</v>
      </c>
      <c r="D10" s="32" t="s">
        <v>9</v>
      </c>
      <c r="E10" s="13" t="s">
        <v>5</v>
      </c>
    </row>
    <row r="11" spans="2:5" ht="15" customHeight="1">
      <c r="B11" s="33" t="s">
        <v>233</v>
      </c>
      <c r="C11" s="66" t="s">
        <v>1042</v>
      </c>
      <c r="D11" s="67" t="s">
        <v>1043</v>
      </c>
      <c r="E11" s="35"/>
    </row>
    <row r="12" spans="2:5" ht="28.8">
      <c r="B12" s="36" t="s">
        <v>652</v>
      </c>
      <c r="C12" s="37" t="s">
        <v>1050</v>
      </c>
      <c r="D12" s="38" t="s">
        <v>1051</v>
      </c>
      <c r="E12" s="39"/>
    </row>
    <row r="13" spans="2:5" ht="15" customHeight="1">
      <c r="B13" s="36" t="s">
        <v>653</v>
      </c>
      <c r="C13" s="37" t="s">
        <v>1052</v>
      </c>
      <c r="D13" s="38" t="s">
        <v>1053</v>
      </c>
      <c r="E13" s="39"/>
    </row>
    <row r="14" spans="2:5" ht="15" customHeight="1">
      <c r="B14" s="36"/>
      <c r="C14" s="37"/>
      <c r="D14" s="38"/>
      <c r="E14" s="39"/>
    </row>
    <row r="15" spans="2:5" ht="15" customHeight="1">
      <c r="B15" s="36"/>
      <c r="C15" s="37"/>
      <c r="D15" s="38"/>
      <c r="E15" s="39"/>
    </row>
    <row r="16" spans="2:5" ht="15" customHeight="1">
      <c r="B16" s="36"/>
      <c r="C16" s="37"/>
      <c r="D16" s="38"/>
      <c r="E16" s="39"/>
    </row>
    <row r="17" spans="2:5" ht="15" customHeight="1">
      <c r="B17" s="36"/>
      <c r="C17" s="37"/>
      <c r="D17" s="38"/>
      <c r="E17" s="39"/>
    </row>
    <row r="18" spans="2:5" ht="15" customHeight="1">
      <c r="B18" s="36"/>
      <c r="C18" s="37"/>
      <c r="D18" s="38"/>
      <c r="E18" s="39"/>
    </row>
    <row r="19" spans="2:5" ht="15" customHeight="1">
      <c r="B19" s="36"/>
      <c r="C19" s="37"/>
      <c r="D19" s="38"/>
      <c r="E19" s="39"/>
    </row>
    <row r="20" spans="2:5" ht="15" customHeight="1">
      <c r="B20" s="36"/>
      <c r="C20" s="37"/>
      <c r="D20" s="38"/>
      <c r="E20" s="39"/>
    </row>
    <row r="21" spans="2:5" ht="15" customHeight="1">
      <c r="B21" s="36"/>
      <c r="C21" s="37"/>
      <c r="D21" s="38"/>
      <c r="E21" s="39"/>
    </row>
    <row r="22" spans="2:5" ht="15" customHeight="1">
      <c r="B22" s="36"/>
      <c r="C22" s="37"/>
      <c r="D22" s="38"/>
      <c r="E22" s="39"/>
    </row>
    <row r="23" spans="2:5" ht="15" customHeight="1">
      <c r="B23" s="36"/>
      <c r="C23" s="37"/>
      <c r="D23" s="38"/>
      <c r="E23" s="39"/>
    </row>
    <row r="24" spans="2:5" ht="15" customHeight="1">
      <c r="B24" s="36"/>
      <c r="C24" s="37"/>
      <c r="D24" s="38"/>
      <c r="E24" s="39"/>
    </row>
    <row r="25" spans="2:5" ht="15" customHeight="1">
      <c r="B25" s="36"/>
      <c r="C25" s="37"/>
      <c r="D25" s="38"/>
      <c r="E25" s="39"/>
    </row>
    <row r="26" spans="2:5" ht="15" customHeight="1">
      <c r="B26" s="36"/>
      <c r="C26" s="37"/>
      <c r="D26" s="38"/>
      <c r="E26" s="39"/>
    </row>
    <row r="27" spans="2:5" ht="15" customHeight="1">
      <c r="B27" s="36"/>
      <c r="C27" s="37"/>
      <c r="D27" s="38"/>
      <c r="E27" s="39"/>
    </row>
    <row r="28" spans="2:5" ht="15" customHeight="1">
      <c r="B28" s="36"/>
      <c r="C28" s="37"/>
      <c r="D28" s="38"/>
      <c r="E28" s="39"/>
    </row>
    <row r="29" spans="2:5" ht="15" customHeight="1">
      <c r="B29" s="36"/>
      <c r="C29" s="37"/>
      <c r="D29" s="38"/>
      <c r="E29" s="39"/>
    </row>
    <row r="30" spans="2:5" ht="15" customHeight="1">
      <c r="B30" s="36"/>
      <c r="C30" s="37"/>
      <c r="D30" s="38"/>
      <c r="E30" s="39"/>
    </row>
    <row r="31" spans="2:5" ht="15" customHeight="1">
      <c r="B31" s="36"/>
      <c r="C31" s="37"/>
      <c r="D31" s="38"/>
      <c r="E31" s="39"/>
    </row>
    <row r="32" spans="2:5" ht="15" customHeight="1">
      <c r="B32" s="36"/>
      <c r="C32" s="37"/>
      <c r="D32" s="38"/>
      <c r="E32" s="39"/>
    </row>
    <row r="33" spans="2:5" ht="15" customHeight="1">
      <c r="B33" s="36"/>
      <c r="C33" s="37"/>
      <c r="D33" s="38"/>
      <c r="E33" s="39"/>
    </row>
    <row r="34" spans="2:5" ht="15" customHeight="1">
      <c r="B34" s="36" t="s">
        <v>279</v>
      </c>
      <c r="C34" s="37" t="s">
        <v>1038</v>
      </c>
      <c r="D34" s="38" t="s">
        <v>1039</v>
      </c>
      <c r="E34" s="39"/>
    </row>
    <row r="35" spans="2:5" ht="15" customHeight="1">
      <c r="B35" s="36" t="s">
        <v>10</v>
      </c>
      <c r="C35" s="37" t="s">
        <v>60</v>
      </c>
      <c r="D35" s="38" t="s">
        <v>60</v>
      </c>
      <c r="E35" s="39"/>
    </row>
    <row r="36" spans="2:5" ht="15" customHeight="1" thickBot="1">
      <c r="B36" s="36" t="s">
        <v>11</v>
      </c>
      <c r="C36" s="37" t="s">
        <v>61</v>
      </c>
      <c r="D36" s="41" t="s">
        <v>61</v>
      </c>
      <c r="E36" s="80"/>
    </row>
    <row r="37" spans="2:5" ht="16.5" customHeight="1" thickBot="1">
      <c r="B37" s="197" t="s">
        <v>12</v>
      </c>
      <c r="C37" s="207"/>
      <c r="D37" s="198"/>
      <c r="E37" s="13" t="s">
        <v>5</v>
      </c>
    </row>
    <row r="38" spans="2:5" ht="15" customHeight="1">
      <c r="B38" s="208" t="s">
        <v>13</v>
      </c>
      <c r="C38" s="209"/>
      <c r="D38" s="210"/>
      <c r="E38" s="35"/>
    </row>
    <row r="39" spans="2:5" ht="15" customHeight="1">
      <c r="B39" s="180" t="s">
        <v>141</v>
      </c>
      <c r="C39" s="181"/>
      <c r="D39" s="182"/>
      <c r="E39" s="39"/>
    </row>
    <row r="40" spans="2:5" ht="15" customHeight="1">
      <c r="B40" s="180" t="s">
        <v>14</v>
      </c>
      <c r="C40" s="181"/>
      <c r="D40" s="182"/>
      <c r="E40" s="42"/>
    </row>
    <row r="41" spans="2:5" ht="15" customHeight="1">
      <c r="B41" s="180" t="s">
        <v>15</v>
      </c>
      <c r="C41" s="181"/>
      <c r="D41" s="182"/>
      <c r="E41" s="42"/>
    </row>
    <row r="42" spans="2:5" ht="15" customHeight="1">
      <c r="B42" s="188" t="s">
        <v>221</v>
      </c>
      <c r="C42" s="189"/>
      <c r="D42" s="190"/>
      <c r="E42" s="42"/>
    </row>
    <row r="43" spans="2:5" ht="15" customHeight="1">
      <c r="B43" s="219" t="s">
        <v>208</v>
      </c>
      <c r="C43" s="220"/>
      <c r="D43" s="221"/>
      <c r="E43" s="43"/>
    </row>
    <row r="44" spans="2:5" ht="15" customHeight="1" thickBot="1">
      <c r="B44" s="213" t="s">
        <v>206</v>
      </c>
      <c r="C44" s="214"/>
      <c r="D44" s="215"/>
      <c r="E44" s="44"/>
    </row>
    <row r="45" spans="2:5" ht="15" customHeight="1" thickBot="1">
      <c r="B45" s="216" t="s">
        <v>207</v>
      </c>
      <c r="C45" s="217"/>
      <c r="D45" s="218"/>
      <c r="E45" s="45">
        <f>(E38+E40+E41+E42+E44)-(E43*E38)</f>
        <v>0</v>
      </c>
    </row>
    <row r="46" spans="2:5" ht="21" customHeight="1" thickBot="1">
      <c r="B46" s="222" t="s">
        <v>209</v>
      </c>
      <c r="C46" s="223"/>
      <c r="D46" s="223"/>
      <c r="E46" s="18" t="s">
        <v>17</v>
      </c>
    </row>
    <row r="47" spans="2:5" s="48" customFormat="1" ht="82.5" customHeight="1" thickBot="1">
      <c r="B47" s="186" t="s">
        <v>1403</v>
      </c>
      <c r="C47" s="187"/>
      <c r="D47" s="187"/>
      <c r="E47" s="47"/>
    </row>
    <row r="48" spans="2:5" ht="21.6" thickBot="1">
      <c r="B48" s="176" t="s">
        <v>1305</v>
      </c>
      <c r="C48" s="177"/>
      <c r="D48" s="177"/>
      <c r="E48" s="13" t="s">
        <v>1305</v>
      </c>
    </row>
    <row r="49" spans="2:5" ht="15" customHeight="1" thickBot="1">
      <c r="B49" s="178" t="s">
        <v>18</v>
      </c>
      <c r="C49" s="179"/>
      <c r="D49" s="179"/>
      <c r="E49" s="46"/>
    </row>
    <row r="50" spans="2:5">
      <c r="B50" s="212"/>
      <c r="C50" s="212"/>
      <c r="D50" s="212"/>
    </row>
    <row r="51" spans="2:5">
      <c r="B51" s="212"/>
      <c r="C51" s="212"/>
      <c r="D51" s="212"/>
    </row>
  </sheetData>
  <sheetProtection algorithmName="SHA-512" hashValue="2wfzS2bVGLmFIRkflM+EJqXKL4KZf+yAMaw+qNKWyAMWkuGgUu0yvPtOXAIF8wMYVjT2YQAen2izGZShouMzVg==" saltValue="jOTAnUo6V/A6elff1BSh1w==" spinCount="100000" sheet="1" objects="1" scenarios="1"/>
  <mergeCells count="23">
    <mergeCell ref="C9:D9"/>
    <mergeCell ref="C2:D2"/>
    <mergeCell ref="C3:D3"/>
    <mergeCell ref="E5:E6"/>
    <mergeCell ref="C7:D7"/>
    <mergeCell ref="C8:D8"/>
    <mergeCell ref="C5:D5"/>
    <mergeCell ref="C6:D6"/>
    <mergeCell ref="B43:D43"/>
    <mergeCell ref="B48:D48"/>
    <mergeCell ref="B49:D49"/>
    <mergeCell ref="B37:D37"/>
    <mergeCell ref="B38:D38"/>
    <mergeCell ref="B39:D39"/>
    <mergeCell ref="B40:D40"/>
    <mergeCell ref="B41:D41"/>
    <mergeCell ref="B42:D42"/>
    <mergeCell ref="B46:D46"/>
    <mergeCell ref="B50:D50"/>
    <mergeCell ref="B51:D51"/>
    <mergeCell ref="B44:D44"/>
    <mergeCell ref="B45:D45"/>
    <mergeCell ref="B47:D47"/>
  </mergeCells>
  <hyperlinks>
    <hyperlink ref="B1" location="'1. Index'!A1" display="Go To Index" xr:uid="{E224B3EB-7C60-4707-A95B-932962E0CC6C}"/>
    <hyperlink ref="E1" location="'4. Database'!A1" display="Go To Database" xr:uid="{87819A9A-203C-4214-BF46-624F188AAB23}"/>
  </hyperlinks>
  <pageMargins left="0.7" right="0.7" top="0.75" bottom="0.75" header="0.3" footer="0.3"/>
  <pageSetup scale="78" orientation="landscape" r:id="rId1"/>
  <headerFooter>
    <oddFooter>&amp;R_x000D_&amp;1#&amp;"Calibri"&amp;10&amp;K000000 Confidential</oddFooter>
  </headerFooter>
</worksheet>
</file>

<file path=xl/worksheets/sheet1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200-000000000000}">
  <sheetPr codeName="Sheet149">
    <pageSetUpPr fitToPage="1"/>
  </sheetPr>
  <dimension ref="B1:E51"/>
  <sheetViews>
    <sheetView zoomScale="70" zoomScaleNormal="70" workbookViewId="0">
      <selection activeCell="E1" sqref="E1"/>
    </sheetView>
  </sheetViews>
  <sheetFormatPr defaultColWidth="9.21875" defaultRowHeight="14.4"/>
  <cols>
    <col min="1" max="1" width="2.77734375" style="20" customWidth="1"/>
    <col min="2" max="4" width="40.5546875" style="20" customWidth="1"/>
    <col min="5" max="5" width="54.21875" style="20" customWidth="1"/>
    <col min="6" max="16384" width="9.21875" style="20"/>
  </cols>
  <sheetData>
    <row r="1" spans="2:5" ht="15" thickBot="1">
      <c r="B1" s="19" t="s">
        <v>152</v>
      </c>
      <c r="C1" s="20">
        <v>216</v>
      </c>
      <c r="E1" s="11" t="s">
        <v>1275</v>
      </c>
    </row>
    <row r="2" spans="2:5">
      <c r="B2" s="21" t="s">
        <v>0</v>
      </c>
      <c r="C2" s="194" t="e">
        <f>VLOOKUP(C3,'1. Index'!$B$7:$C$212,2,0)</f>
        <v>#REF!</v>
      </c>
      <c r="D2" s="194"/>
    </row>
    <row r="3" spans="2:5" ht="15" thickBot="1">
      <c r="B3" s="22" t="s">
        <v>1</v>
      </c>
      <c r="C3" s="193" t="e">
        <f>LEFT(C5,10)</f>
        <v>#REF!</v>
      </c>
      <c r="D3" s="194"/>
    </row>
    <row r="4" spans="2:5" ht="15" thickBot="1">
      <c r="B4" s="23"/>
    </row>
    <row r="5" spans="2:5" ht="15" customHeight="1">
      <c r="B5" s="24" t="s">
        <v>2</v>
      </c>
      <c r="C5" s="203" t="e" cm="1">
        <f t="array" ref="C5">INDEX('1. Index'!$B$8:$E$212,C1,1)</f>
        <v>#REF!</v>
      </c>
      <c r="D5" s="204"/>
      <c r="E5" s="195" t="s">
        <v>3</v>
      </c>
    </row>
    <row r="6" spans="2:5" ht="15" customHeight="1" thickBot="1">
      <c r="B6" s="25" t="s">
        <v>4</v>
      </c>
      <c r="C6" s="205" t="e" cm="1">
        <f t="array" ref="C6">INDEX('1. Index'!$B$8:$E$212,C1,2)</f>
        <v>#REF!</v>
      </c>
      <c r="D6" s="206"/>
      <c r="E6" s="196"/>
    </row>
    <row r="7" spans="2:5" ht="16.5" customHeight="1" thickBot="1">
      <c r="B7" s="26"/>
      <c r="C7" s="197" t="s">
        <v>24</v>
      </c>
      <c r="D7" s="198"/>
      <c r="E7" s="13" t="s">
        <v>5</v>
      </c>
    </row>
    <row r="8" spans="2:5">
      <c r="B8" s="27" t="s">
        <v>6</v>
      </c>
      <c r="C8" s="199" t="e" cm="1">
        <f t="array" ref="C8">INDEX('1. Index'!$B$8:$E$212,C1,3)</f>
        <v>#REF!</v>
      </c>
      <c r="D8" s="200"/>
      <c r="E8" s="28"/>
    </row>
    <row r="9" spans="2:5" ht="15" thickBot="1">
      <c r="B9" s="29" t="s">
        <v>7</v>
      </c>
      <c r="C9" s="201" t="e" cm="1">
        <f t="array" ref="C9">INDEX('1. Index'!$B$8:$E$212,C1,4)</f>
        <v>#REF!</v>
      </c>
      <c r="D9" s="202"/>
      <c r="E9" s="30"/>
    </row>
    <row r="10" spans="2:5" ht="18" customHeight="1" thickBot="1">
      <c r="B10" s="31"/>
      <c r="C10" s="32" t="s">
        <v>8</v>
      </c>
      <c r="D10" s="32" t="s">
        <v>9</v>
      </c>
      <c r="E10" s="13" t="s">
        <v>5</v>
      </c>
    </row>
    <row r="11" spans="2:5" ht="15" customHeight="1">
      <c r="B11" s="33" t="s">
        <v>233</v>
      </c>
      <c r="C11" s="66" t="s">
        <v>1054</v>
      </c>
      <c r="D11" s="67" t="s">
        <v>1055</v>
      </c>
      <c r="E11" s="35"/>
    </row>
    <row r="12" spans="2:5" ht="15" customHeight="1">
      <c r="B12" s="36" t="s">
        <v>656</v>
      </c>
      <c r="C12" s="66" t="s">
        <v>1056</v>
      </c>
      <c r="D12" s="38" t="s">
        <v>1057</v>
      </c>
      <c r="E12" s="39"/>
    </row>
    <row r="13" spans="2:5" ht="15" customHeight="1">
      <c r="B13" s="36" t="s">
        <v>657</v>
      </c>
      <c r="C13" s="37" t="s">
        <v>1430</v>
      </c>
      <c r="D13" s="56" t="s">
        <v>1431</v>
      </c>
      <c r="E13" s="39"/>
    </row>
    <row r="14" spans="2:5" ht="15" customHeight="1">
      <c r="B14" s="36" t="s">
        <v>658</v>
      </c>
      <c r="C14" s="55">
        <v>5</v>
      </c>
      <c r="D14" s="38">
        <v>5</v>
      </c>
      <c r="E14" s="39"/>
    </row>
    <row r="15" spans="2:5" ht="15" customHeight="1">
      <c r="B15" s="36" t="s">
        <v>659</v>
      </c>
      <c r="C15" s="37" t="s">
        <v>988</v>
      </c>
      <c r="D15" s="38" t="s">
        <v>989</v>
      </c>
      <c r="E15" s="39"/>
    </row>
    <row r="16" spans="2:5" ht="15" customHeight="1">
      <c r="B16" s="36" t="s">
        <v>660</v>
      </c>
      <c r="C16" s="37" t="s">
        <v>988</v>
      </c>
      <c r="D16" s="38" t="s">
        <v>989</v>
      </c>
      <c r="E16" s="39"/>
    </row>
    <row r="17" spans="2:5" ht="15" customHeight="1">
      <c r="B17" s="36" t="s">
        <v>661</v>
      </c>
      <c r="C17" s="37" t="s">
        <v>988</v>
      </c>
      <c r="D17" s="38" t="s">
        <v>989</v>
      </c>
      <c r="E17" s="39"/>
    </row>
    <row r="18" spans="2:5" ht="15" customHeight="1">
      <c r="B18" s="36" t="s">
        <v>662</v>
      </c>
      <c r="C18" s="37" t="s">
        <v>988</v>
      </c>
      <c r="D18" s="38" t="s">
        <v>989</v>
      </c>
      <c r="E18" s="39"/>
    </row>
    <row r="19" spans="2:5" ht="15" customHeight="1">
      <c r="B19" s="36" t="s">
        <v>663</v>
      </c>
      <c r="C19" s="37" t="s">
        <v>1432</v>
      </c>
      <c r="D19" s="38" t="s">
        <v>1433</v>
      </c>
      <c r="E19" s="39"/>
    </row>
    <row r="20" spans="2:5" ht="15" customHeight="1">
      <c r="B20" s="36" t="s">
        <v>664</v>
      </c>
      <c r="C20" s="37" t="s">
        <v>1434</v>
      </c>
      <c r="D20" s="38" t="s">
        <v>1435</v>
      </c>
      <c r="E20" s="39"/>
    </row>
    <row r="21" spans="2:5" ht="15" customHeight="1">
      <c r="B21" s="36"/>
      <c r="C21" s="37"/>
      <c r="D21" s="38"/>
      <c r="E21" s="39"/>
    </row>
    <row r="22" spans="2:5" ht="15" customHeight="1">
      <c r="B22" s="36"/>
      <c r="C22" s="37"/>
      <c r="D22" s="38"/>
      <c r="E22" s="39"/>
    </row>
    <row r="23" spans="2:5" ht="15" customHeight="1">
      <c r="B23" s="36"/>
      <c r="C23" s="37"/>
      <c r="D23" s="38"/>
      <c r="E23" s="39"/>
    </row>
    <row r="24" spans="2:5" ht="15" customHeight="1">
      <c r="B24" s="36"/>
      <c r="C24" s="37"/>
      <c r="D24" s="38"/>
      <c r="E24" s="39"/>
    </row>
    <row r="25" spans="2:5" ht="15" customHeight="1">
      <c r="B25" s="36"/>
      <c r="C25" s="37"/>
      <c r="D25" s="38"/>
      <c r="E25" s="39"/>
    </row>
    <row r="26" spans="2:5" ht="15" customHeight="1">
      <c r="B26" s="36"/>
      <c r="C26" s="37"/>
      <c r="D26" s="38"/>
      <c r="E26" s="39"/>
    </row>
    <row r="27" spans="2:5" ht="15" customHeight="1">
      <c r="B27" s="36"/>
      <c r="C27" s="37"/>
      <c r="D27" s="38"/>
      <c r="E27" s="39"/>
    </row>
    <row r="28" spans="2:5" ht="15" customHeight="1">
      <c r="B28" s="36"/>
      <c r="C28" s="37"/>
      <c r="D28" s="38"/>
      <c r="E28" s="39"/>
    </row>
    <row r="29" spans="2:5" ht="15" customHeight="1">
      <c r="B29" s="36"/>
      <c r="C29" s="37"/>
      <c r="D29" s="38"/>
      <c r="E29" s="39"/>
    </row>
    <row r="30" spans="2:5" ht="15" customHeight="1">
      <c r="B30" s="36"/>
      <c r="C30" s="37"/>
      <c r="D30" s="38"/>
      <c r="E30" s="39"/>
    </row>
    <row r="31" spans="2:5" ht="15" customHeight="1">
      <c r="B31" s="36"/>
      <c r="C31" s="37"/>
      <c r="D31" s="38"/>
      <c r="E31" s="39"/>
    </row>
    <row r="32" spans="2:5" ht="15" customHeight="1">
      <c r="B32" s="36"/>
      <c r="C32" s="37"/>
      <c r="D32" s="38"/>
      <c r="E32" s="39"/>
    </row>
    <row r="33" spans="2:5" ht="15" customHeight="1">
      <c r="B33" s="36"/>
      <c r="C33" s="37"/>
      <c r="D33" s="38"/>
      <c r="E33" s="39"/>
    </row>
    <row r="34" spans="2:5" ht="15" customHeight="1">
      <c r="B34" s="36" t="s">
        <v>279</v>
      </c>
      <c r="C34" s="37" t="s">
        <v>1058</v>
      </c>
      <c r="D34" s="38" t="s">
        <v>1058</v>
      </c>
      <c r="E34" s="39"/>
    </row>
    <row r="35" spans="2:5" ht="15" customHeight="1">
      <c r="B35" s="36" t="s">
        <v>10</v>
      </c>
      <c r="C35" s="37" t="s">
        <v>60</v>
      </c>
      <c r="D35" s="38" t="s">
        <v>60</v>
      </c>
      <c r="E35" s="39"/>
    </row>
    <row r="36" spans="2:5" ht="15" customHeight="1" thickBot="1">
      <c r="B36" s="36" t="s">
        <v>11</v>
      </c>
      <c r="C36" s="37" t="s">
        <v>61</v>
      </c>
      <c r="D36" s="41" t="s">
        <v>61</v>
      </c>
      <c r="E36" s="80"/>
    </row>
    <row r="37" spans="2:5" ht="16.5" customHeight="1" thickBot="1">
      <c r="B37" s="197" t="s">
        <v>12</v>
      </c>
      <c r="C37" s="207"/>
      <c r="D37" s="198"/>
      <c r="E37" s="13" t="s">
        <v>5</v>
      </c>
    </row>
    <row r="38" spans="2:5" ht="15" customHeight="1">
      <c r="B38" s="208" t="s">
        <v>13</v>
      </c>
      <c r="C38" s="209"/>
      <c r="D38" s="210"/>
      <c r="E38" s="35"/>
    </row>
    <row r="39" spans="2:5" ht="15" customHeight="1">
      <c r="B39" s="180" t="s">
        <v>141</v>
      </c>
      <c r="C39" s="181"/>
      <c r="D39" s="182"/>
      <c r="E39" s="39"/>
    </row>
    <row r="40" spans="2:5" ht="15" customHeight="1">
      <c r="B40" s="180" t="s">
        <v>14</v>
      </c>
      <c r="C40" s="181"/>
      <c r="D40" s="182"/>
      <c r="E40" s="42"/>
    </row>
    <row r="41" spans="2:5" ht="15" customHeight="1">
      <c r="B41" s="180" t="s">
        <v>15</v>
      </c>
      <c r="C41" s="181"/>
      <c r="D41" s="182"/>
      <c r="E41" s="42"/>
    </row>
    <row r="42" spans="2:5" ht="15" customHeight="1">
      <c r="B42" s="188" t="s">
        <v>221</v>
      </c>
      <c r="C42" s="189"/>
      <c r="D42" s="190"/>
      <c r="E42" s="42"/>
    </row>
    <row r="43" spans="2:5" ht="15" customHeight="1">
      <c r="B43" s="219" t="s">
        <v>208</v>
      </c>
      <c r="C43" s="220"/>
      <c r="D43" s="221"/>
      <c r="E43" s="43"/>
    </row>
    <row r="44" spans="2:5" ht="15" customHeight="1" thickBot="1">
      <c r="B44" s="213" t="s">
        <v>206</v>
      </c>
      <c r="C44" s="214"/>
      <c r="D44" s="215"/>
      <c r="E44" s="44"/>
    </row>
    <row r="45" spans="2:5" ht="15" customHeight="1" thickBot="1">
      <c r="B45" s="216" t="s">
        <v>207</v>
      </c>
      <c r="C45" s="217"/>
      <c r="D45" s="218"/>
      <c r="E45" s="45">
        <f>(E38+E40+E41+E42+E44)-(E43*E38)</f>
        <v>0</v>
      </c>
    </row>
    <row r="46" spans="2:5" ht="21" customHeight="1" thickBot="1">
      <c r="B46" s="222" t="s">
        <v>209</v>
      </c>
      <c r="C46" s="223"/>
      <c r="D46" s="223"/>
      <c r="E46" s="18" t="s">
        <v>17</v>
      </c>
    </row>
    <row r="47" spans="2:5" s="48" customFormat="1" ht="35.1" customHeight="1" thickBot="1">
      <c r="B47" s="186" t="s">
        <v>1404</v>
      </c>
      <c r="C47" s="187"/>
      <c r="D47" s="187"/>
      <c r="E47" s="47"/>
    </row>
    <row r="48" spans="2:5" ht="21.6" thickBot="1">
      <c r="B48" s="176" t="s">
        <v>1305</v>
      </c>
      <c r="C48" s="177"/>
      <c r="D48" s="177"/>
      <c r="E48" s="13" t="s">
        <v>1305</v>
      </c>
    </row>
    <row r="49" spans="2:5" ht="15" customHeight="1" thickBot="1">
      <c r="B49" s="178" t="s">
        <v>18</v>
      </c>
      <c r="C49" s="179"/>
      <c r="D49" s="179"/>
      <c r="E49" s="46"/>
    </row>
    <row r="50" spans="2:5">
      <c r="B50" s="212"/>
      <c r="C50" s="212"/>
      <c r="D50" s="212"/>
    </row>
    <row r="51" spans="2:5">
      <c r="B51" s="212"/>
      <c r="C51" s="212"/>
      <c r="D51" s="212"/>
    </row>
  </sheetData>
  <sheetProtection algorithmName="SHA-512" hashValue="tdMZkaHeIk/E5v3BID2QRAqMOnsnD0SE7LRuwF0Z0VmYL0zpALxwG2dbMLEO5OwrzvTO/cnqwvipnDYFgW5sTQ==" saltValue="cGMwhIRGxW92efE6j8trvw==" spinCount="100000" sheet="1" objects="1" scenarios="1"/>
  <mergeCells count="23">
    <mergeCell ref="C9:D9"/>
    <mergeCell ref="C2:D2"/>
    <mergeCell ref="C3:D3"/>
    <mergeCell ref="E5:E6"/>
    <mergeCell ref="C7:D7"/>
    <mergeCell ref="C8:D8"/>
    <mergeCell ref="C5:D5"/>
    <mergeCell ref="C6:D6"/>
    <mergeCell ref="B43:D43"/>
    <mergeCell ref="B48:D48"/>
    <mergeCell ref="B49:D49"/>
    <mergeCell ref="B37:D37"/>
    <mergeCell ref="B38:D38"/>
    <mergeCell ref="B39:D39"/>
    <mergeCell ref="B40:D40"/>
    <mergeCell ref="B41:D41"/>
    <mergeCell ref="B42:D42"/>
    <mergeCell ref="B46:D46"/>
    <mergeCell ref="B50:D50"/>
    <mergeCell ref="B51:D51"/>
    <mergeCell ref="B44:D44"/>
    <mergeCell ref="B45:D45"/>
    <mergeCell ref="B47:D47"/>
  </mergeCells>
  <hyperlinks>
    <hyperlink ref="B1" location="'1. Index'!A1" display="Go To Index" xr:uid="{ACF1A18A-4B24-4A66-B715-B3C35EC4DDC2}"/>
    <hyperlink ref="E1" location="'4. Database'!A1" display="Go To Database" xr:uid="{43FB0292-7D4C-4969-974C-860CAD8A9053}"/>
  </hyperlinks>
  <pageMargins left="0.7" right="0.7" top="0.75" bottom="0.75" header="0.3" footer="0.3"/>
  <pageSetup scale="80" orientation="landscape" r:id="rId1"/>
  <headerFooter>
    <oddFooter>&amp;R_x000D_&amp;1#&amp;"Calibri"&amp;10&amp;K000000 Confidential</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2:K213"/>
  <sheetViews>
    <sheetView zoomScaleNormal="100" workbookViewId="0">
      <pane ySplit="2" topLeftCell="A3" activePane="bottomLeft" state="frozen"/>
      <selection pane="bottomLeft"/>
    </sheetView>
  </sheetViews>
  <sheetFormatPr defaultColWidth="9.21875" defaultRowHeight="14.4"/>
  <cols>
    <col min="1" max="1" width="4.21875" style="1" customWidth="1"/>
    <col min="2" max="2" width="15.6640625" style="99" bestFit="1" customWidth="1"/>
    <col min="3" max="3" width="82.77734375" style="1" bestFit="1" customWidth="1"/>
    <col min="4" max="4" width="33.109375" style="1" bestFit="1" customWidth="1"/>
    <col min="5" max="5" width="30.44140625" style="1" bestFit="1" customWidth="1"/>
    <col min="6" max="16384" width="9.21875" style="1"/>
  </cols>
  <sheetData>
    <row r="2" spans="1:11" ht="21" customHeight="1">
      <c r="B2" s="143" t="s">
        <v>219</v>
      </c>
      <c r="C2" s="144"/>
      <c r="D2" s="111"/>
      <c r="E2" s="111"/>
    </row>
    <row r="3" spans="1:11">
      <c r="B3" s="103" t="s">
        <v>145</v>
      </c>
      <c r="C3" s="109" t="s">
        <v>149</v>
      </c>
      <c r="D3" s="112"/>
      <c r="E3" s="112"/>
    </row>
    <row r="4" spans="1:11">
      <c r="B4" s="104" t="s">
        <v>146</v>
      </c>
      <c r="C4" s="108" t="s">
        <v>150</v>
      </c>
      <c r="D4" s="112"/>
      <c r="E4" s="112"/>
    </row>
    <row r="5" spans="1:11">
      <c r="B5" s="105" t="s">
        <v>147</v>
      </c>
      <c r="C5" s="108" t="s">
        <v>136</v>
      </c>
      <c r="D5" s="112"/>
      <c r="E5" s="112"/>
    </row>
    <row r="6" spans="1:11">
      <c r="B6" s="125" t="s">
        <v>148</v>
      </c>
      <c r="C6" s="126" t="s">
        <v>151</v>
      </c>
      <c r="D6" s="112"/>
      <c r="E6" s="112"/>
      <c r="F6" s="92"/>
      <c r="G6" s="92"/>
      <c r="H6" s="92"/>
      <c r="I6" s="92"/>
      <c r="J6" s="92"/>
      <c r="K6" s="92"/>
    </row>
    <row r="7" spans="1:11" s="94" customFormat="1">
      <c r="A7" s="93"/>
      <c r="B7" s="128" t="s">
        <v>1763</v>
      </c>
      <c r="C7" s="129" t="s">
        <v>19</v>
      </c>
      <c r="D7" s="123" t="s">
        <v>1984</v>
      </c>
      <c r="E7" s="124" t="s">
        <v>1985</v>
      </c>
      <c r="F7" s="95"/>
      <c r="G7" s="95"/>
      <c r="H7" s="95"/>
      <c r="I7" s="95"/>
      <c r="J7" s="95"/>
      <c r="K7" s="95"/>
    </row>
    <row r="8" spans="1:11">
      <c r="A8" s="96" t="s">
        <v>1764</v>
      </c>
      <c r="B8" s="102" t="str">
        <f>HYPERLINK("#"&amp;ADDRESS(1,1,1,1,A8),A8)</f>
        <v>15.01.11.1.01.010</v>
      </c>
      <c r="C8" s="97" t="s">
        <v>1854</v>
      </c>
      <c r="D8" s="115" t="s">
        <v>59</v>
      </c>
      <c r="E8" s="110" t="s">
        <v>59</v>
      </c>
    </row>
    <row r="9" spans="1:11">
      <c r="A9" s="96" t="s">
        <v>1104</v>
      </c>
      <c r="B9" s="102" t="str">
        <f>HYPERLINK("#"&amp;ADDRESS(1,1,1,1,A9),A9)</f>
        <v>15.01.11.1.01.020</v>
      </c>
      <c r="C9" s="98" t="s">
        <v>1101</v>
      </c>
      <c r="D9" s="115" t="s">
        <v>59</v>
      </c>
      <c r="E9" s="98" t="s">
        <v>59</v>
      </c>
    </row>
    <row r="10" spans="1:11">
      <c r="A10" s="96" t="s">
        <v>1105</v>
      </c>
      <c r="B10" s="102" t="str">
        <f>HYPERLINK("#"&amp;ADDRESS(1,1,1,1,A10),A10)</f>
        <v>15.01.11.1.01.030</v>
      </c>
      <c r="C10" s="98" t="s">
        <v>1102</v>
      </c>
      <c r="D10" s="115" t="s">
        <v>59</v>
      </c>
      <c r="E10" s="98" t="s">
        <v>59</v>
      </c>
    </row>
    <row r="11" spans="1:11">
      <c r="A11" s="96" t="s">
        <v>1106</v>
      </c>
      <c r="B11" s="102" t="str">
        <f t="shared" ref="B11:B70" si="0">HYPERLINK("#"&amp;ADDRESS(1,1,1,1,A11),A11)</f>
        <v>15.01.11.1.01.050</v>
      </c>
      <c r="C11" s="98" t="s">
        <v>25</v>
      </c>
      <c r="D11" s="115" t="s">
        <v>59</v>
      </c>
      <c r="E11" s="98" t="s">
        <v>59</v>
      </c>
    </row>
    <row r="12" spans="1:11">
      <c r="A12" s="96" t="s">
        <v>1107</v>
      </c>
      <c r="B12" s="102" t="str">
        <f t="shared" si="0"/>
        <v>15.01.11.1.01.060</v>
      </c>
      <c r="C12" s="98" t="s">
        <v>1855</v>
      </c>
      <c r="D12" s="115" t="s">
        <v>59</v>
      </c>
      <c r="E12" s="98" t="s">
        <v>59</v>
      </c>
    </row>
    <row r="13" spans="1:11">
      <c r="A13" s="96" t="s">
        <v>1108</v>
      </c>
      <c r="B13" s="102" t="str">
        <f t="shared" si="0"/>
        <v>15.01.11.1.01.070</v>
      </c>
      <c r="C13" s="98" t="s">
        <v>1856</v>
      </c>
      <c r="D13" s="115" t="s">
        <v>59</v>
      </c>
      <c r="E13" s="98" t="s">
        <v>59</v>
      </c>
    </row>
    <row r="14" spans="1:11">
      <c r="A14" s="96" t="s">
        <v>1109</v>
      </c>
      <c r="B14" s="102" t="str">
        <f t="shared" si="0"/>
        <v>15.01.11.1.01.080</v>
      </c>
      <c r="C14" s="98" t="s">
        <v>1857</v>
      </c>
      <c r="D14" s="115" t="s">
        <v>59</v>
      </c>
      <c r="E14" s="98" t="s">
        <v>59</v>
      </c>
    </row>
    <row r="15" spans="1:11">
      <c r="A15" s="96" t="s">
        <v>1110</v>
      </c>
      <c r="B15" s="102" t="str">
        <f t="shared" si="0"/>
        <v>15.01.11.1.01.090</v>
      </c>
      <c r="C15" s="98" t="s">
        <v>2136</v>
      </c>
      <c r="D15" s="115" t="s">
        <v>1927</v>
      </c>
      <c r="E15" s="98" t="s">
        <v>1982</v>
      </c>
    </row>
    <row r="16" spans="1:11">
      <c r="A16" s="96" t="s">
        <v>1111</v>
      </c>
      <c r="B16" s="102" t="str">
        <f t="shared" si="0"/>
        <v>15.01.11.1.01.100</v>
      </c>
      <c r="C16" s="98" t="s">
        <v>197</v>
      </c>
      <c r="D16" s="115" t="s">
        <v>59</v>
      </c>
      <c r="E16" s="98" t="s">
        <v>59</v>
      </c>
    </row>
    <row r="17" spans="1:5">
      <c r="A17" s="96" t="s">
        <v>1112</v>
      </c>
      <c r="B17" s="102" t="str">
        <f t="shared" si="0"/>
        <v>15.01.11.1.01.110</v>
      </c>
      <c r="C17" s="98" t="s">
        <v>1859</v>
      </c>
      <c r="D17" s="115" t="s">
        <v>64</v>
      </c>
      <c r="E17" s="98" t="s">
        <v>1945</v>
      </c>
    </row>
    <row r="18" spans="1:5">
      <c r="A18" s="96" t="s">
        <v>1765</v>
      </c>
      <c r="B18" s="102" t="str">
        <f t="shared" si="0"/>
        <v>15.01.11.1.01.120</v>
      </c>
      <c r="C18" s="98" t="s">
        <v>26</v>
      </c>
      <c r="D18" s="115" t="s">
        <v>59</v>
      </c>
      <c r="E18" s="98" t="s">
        <v>59</v>
      </c>
    </row>
    <row r="19" spans="1:5">
      <c r="A19" s="96" t="s">
        <v>1766</v>
      </c>
      <c r="B19" s="102" t="str">
        <f t="shared" si="0"/>
        <v>15.01.11.1.01.130</v>
      </c>
      <c r="C19" s="98" t="s">
        <v>241</v>
      </c>
      <c r="D19" s="115" t="s">
        <v>62</v>
      </c>
      <c r="E19" s="107">
        <v>325</v>
      </c>
    </row>
    <row r="20" spans="1:5">
      <c r="A20" s="96" t="s">
        <v>1767</v>
      </c>
      <c r="B20" s="102" t="str">
        <f t="shared" si="0"/>
        <v>15.01.11.1.01.140</v>
      </c>
      <c r="C20" s="98" t="s">
        <v>26</v>
      </c>
      <c r="D20" s="115" t="s">
        <v>59</v>
      </c>
      <c r="E20" s="98" t="s">
        <v>59</v>
      </c>
    </row>
    <row r="21" spans="1:5">
      <c r="A21" s="96" t="s">
        <v>1768</v>
      </c>
      <c r="B21" s="102" t="str">
        <f t="shared" si="0"/>
        <v>15.01.11.1.01.160</v>
      </c>
      <c r="C21" s="98" t="s">
        <v>1860</v>
      </c>
      <c r="D21" s="115" t="s">
        <v>59</v>
      </c>
      <c r="E21" s="98" t="s">
        <v>59</v>
      </c>
    </row>
    <row r="22" spans="1:5">
      <c r="A22" s="96" t="s">
        <v>1769</v>
      </c>
      <c r="B22" s="102" t="str">
        <f t="shared" si="0"/>
        <v>15.01.11.1.01.170</v>
      </c>
      <c r="C22" s="98" t="s">
        <v>1986</v>
      </c>
      <c r="D22" s="115" t="s">
        <v>1928</v>
      </c>
      <c r="E22" s="98" t="s">
        <v>1983</v>
      </c>
    </row>
    <row r="23" spans="1:5">
      <c r="A23" s="96"/>
      <c r="B23" s="118" t="s">
        <v>1777</v>
      </c>
      <c r="C23" s="119" t="s">
        <v>22</v>
      </c>
      <c r="D23" s="120" t="s">
        <v>1984</v>
      </c>
      <c r="E23" s="121" t="s">
        <v>1985</v>
      </c>
    </row>
    <row r="24" spans="1:5">
      <c r="A24" s="96" t="s">
        <v>303</v>
      </c>
      <c r="B24" s="102" t="str">
        <f t="shared" si="0"/>
        <v>15.01.11.2.01.010</v>
      </c>
      <c r="C24" s="98" t="s">
        <v>41</v>
      </c>
      <c r="D24" s="115" t="s">
        <v>59</v>
      </c>
      <c r="E24" s="98" t="s">
        <v>59</v>
      </c>
    </row>
    <row r="25" spans="1:5">
      <c r="A25" s="96" t="s">
        <v>302</v>
      </c>
      <c r="B25" s="102" t="str">
        <f t="shared" si="0"/>
        <v>15.01.11.2.01.020</v>
      </c>
      <c r="C25" s="98" t="s">
        <v>1793</v>
      </c>
      <c r="D25" s="115" t="s">
        <v>88</v>
      </c>
      <c r="E25" s="98" t="s">
        <v>1946</v>
      </c>
    </row>
    <row r="26" spans="1:5">
      <c r="A26" s="96" t="s">
        <v>301</v>
      </c>
      <c r="B26" s="102" t="str">
        <f t="shared" si="0"/>
        <v>15.01.11.2.01.030</v>
      </c>
      <c r="C26" s="98" t="s">
        <v>282</v>
      </c>
      <c r="D26" s="115" t="s">
        <v>59</v>
      </c>
      <c r="E26" s="98" t="s">
        <v>59</v>
      </c>
    </row>
    <row r="27" spans="1:5">
      <c r="A27" s="96" t="s">
        <v>300</v>
      </c>
      <c r="B27" s="102" t="str">
        <f t="shared" si="0"/>
        <v>15.01.11.2.01.040</v>
      </c>
      <c r="C27" s="98" t="s">
        <v>283</v>
      </c>
      <c r="D27" s="115" t="s">
        <v>212</v>
      </c>
      <c r="E27" s="98" t="s">
        <v>2137</v>
      </c>
    </row>
    <row r="28" spans="1:5">
      <c r="A28" s="96" t="s">
        <v>305</v>
      </c>
      <c r="B28" s="102" t="str">
        <f t="shared" si="0"/>
        <v>15.01.11.2.01.050</v>
      </c>
      <c r="C28" s="98" t="s">
        <v>42</v>
      </c>
      <c r="D28" s="115" t="s">
        <v>59</v>
      </c>
      <c r="E28" s="98" t="s">
        <v>59</v>
      </c>
    </row>
    <row r="29" spans="1:5">
      <c r="A29" s="96" t="s">
        <v>304</v>
      </c>
      <c r="B29" s="102" t="str">
        <f t="shared" si="0"/>
        <v>15.01.11.2.01.060</v>
      </c>
      <c r="C29" s="98" t="s">
        <v>1794</v>
      </c>
      <c r="D29" s="115" t="s">
        <v>93</v>
      </c>
      <c r="E29" s="98" t="s">
        <v>1947</v>
      </c>
    </row>
    <row r="30" spans="1:5">
      <c r="A30" s="96" t="s">
        <v>306</v>
      </c>
      <c r="B30" s="102" t="str">
        <f t="shared" si="0"/>
        <v>15.01.11.2.01.070</v>
      </c>
      <c r="C30" s="98" t="s">
        <v>1282</v>
      </c>
      <c r="D30" s="115" t="s">
        <v>89</v>
      </c>
      <c r="E30" s="98" t="s">
        <v>1354</v>
      </c>
    </row>
    <row r="31" spans="1:5">
      <c r="A31" s="96" t="s">
        <v>307</v>
      </c>
      <c r="B31" s="102" t="str">
        <f t="shared" si="0"/>
        <v>15.01.11.2.01.080</v>
      </c>
      <c r="C31" s="98" t="s">
        <v>1730</v>
      </c>
      <c r="D31" s="115" t="s">
        <v>90</v>
      </c>
      <c r="E31" s="98" t="s">
        <v>1355</v>
      </c>
    </row>
    <row r="32" spans="1:5">
      <c r="A32" s="96" t="s">
        <v>1113</v>
      </c>
      <c r="B32" s="102" t="str">
        <f t="shared" si="0"/>
        <v>15.01.11.2.01.090</v>
      </c>
      <c r="C32" s="98" t="s">
        <v>43</v>
      </c>
      <c r="D32" s="115" t="s">
        <v>59</v>
      </c>
      <c r="E32" s="98" t="s">
        <v>59</v>
      </c>
    </row>
    <row r="33" spans="1:5">
      <c r="A33" s="96" t="s">
        <v>1114</v>
      </c>
      <c r="B33" s="102" t="str">
        <f t="shared" si="0"/>
        <v>15.01.11.2.01.100</v>
      </c>
      <c r="C33" s="98" t="s">
        <v>1795</v>
      </c>
      <c r="D33" s="115" t="s">
        <v>89</v>
      </c>
      <c r="E33" s="98" t="s">
        <v>2130</v>
      </c>
    </row>
    <row r="34" spans="1:5">
      <c r="A34" s="96" t="s">
        <v>1115</v>
      </c>
      <c r="B34" s="102" t="str">
        <f t="shared" si="0"/>
        <v>15.01.11.2.01.110</v>
      </c>
      <c r="C34" s="98" t="s">
        <v>1796</v>
      </c>
      <c r="D34" s="115" t="s">
        <v>91</v>
      </c>
      <c r="E34" s="98" t="s">
        <v>2138</v>
      </c>
    </row>
    <row r="35" spans="1:5">
      <c r="A35" s="96" t="s">
        <v>1116</v>
      </c>
      <c r="B35" s="102" t="str">
        <f t="shared" si="0"/>
        <v>15.01.11.2.01.120</v>
      </c>
      <c r="C35" s="98" t="s">
        <v>242</v>
      </c>
      <c r="D35" s="115" t="s">
        <v>90</v>
      </c>
      <c r="E35" s="98" t="s">
        <v>1948</v>
      </c>
    </row>
    <row r="36" spans="1:5">
      <c r="A36" s="96" t="s">
        <v>1117</v>
      </c>
      <c r="B36" s="102" t="str">
        <f t="shared" si="0"/>
        <v>15.01.11.2.01.130</v>
      </c>
      <c r="C36" s="98" t="s">
        <v>198</v>
      </c>
      <c r="D36" s="115" t="s">
        <v>59</v>
      </c>
      <c r="E36" s="98" t="s">
        <v>59</v>
      </c>
    </row>
    <row r="37" spans="1:5">
      <c r="A37" s="96" t="s">
        <v>1118</v>
      </c>
      <c r="B37" s="102" t="str">
        <f t="shared" si="0"/>
        <v>15.01.11.2.01.140</v>
      </c>
      <c r="C37" s="98" t="s">
        <v>1283</v>
      </c>
      <c r="D37" s="115" t="s">
        <v>92</v>
      </c>
      <c r="E37" s="98" t="s">
        <v>1949</v>
      </c>
    </row>
    <row r="38" spans="1:5">
      <c r="A38" s="96" t="s">
        <v>1119</v>
      </c>
      <c r="B38" s="102" t="str">
        <f t="shared" si="0"/>
        <v>15.01.11.2.01.150</v>
      </c>
      <c r="C38" s="98" t="s">
        <v>198</v>
      </c>
      <c r="D38" s="115" t="s">
        <v>59</v>
      </c>
      <c r="E38" s="98" t="s">
        <v>59</v>
      </c>
    </row>
    <row r="39" spans="1:5">
      <c r="A39" s="96" t="s">
        <v>1120</v>
      </c>
      <c r="B39" s="102" t="str">
        <f t="shared" si="0"/>
        <v>15.01.11.2.01.160</v>
      </c>
      <c r="C39" s="98" t="s">
        <v>1797</v>
      </c>
      <c r="D39" s="115" t="s">
        <v>88</v>
      </c>
      <c r="E39" s="98" t="s">
        <v>1950</v>
      </c>
    </row>
    <row r="40" spans="1:5">
      <c r="A40" s="96" t="s">
        <v>1121</v>
      </c>
      <c r="B40" s="102" t="str">
        <f t="shared" si="0"/>
        <v>15.01.11.2.01.180</v>
      </c>
      <c r="C40" s="98" t="s">
        <v>1798</v>
      </c>
      <c r="D40" s="115" t="s">
        <v>1929</v>
      </c>
      <c r="E40" s="98" t="s">
        <v>2139</v>
      </c>
    </row>
    <row r="41" spans="1:5">
      <c r="A41" s="96" t="s">
        <v>1122</v>
      </c>
      <c r="B41" s="102" t="str">
        <f t="shared" si="0"/>
        <v>15.01.11.2.01.190</v>
      </c>
      <c r="C41" s="98" t="s">
        <v>199</v>
      </c>
      <c r="D41" s="115" t="s">
        <v>59</v>
      </c>
      <c r="E41" s="98" t="s">
        <v>59</v>
      </c>
    </row>
    <row r="42" spans="1:5">
      <c r="A42" s="96" t="s">
        <v>1123</v>
      </c>
      <c r="B42" s="102" t="str">
        <f t="shared" si="0"/>
        <v>15.01.11.2.01.200</v>
      </c>
      <c r="C42" s="98" t="s">
        <v>1284</v>
      </c>
      <c r="D42" s="115" t="s">
        <v>89</v>
      </c>
      <c r="E42" s="98" t="s">
        <v>1358</v>
      </c>
    </row>
    <row r="43" spans="1:5">
      <c r="A43" s="96" t="s">
        <v>1124</v>
      </c>
      <c r="B43" s="102" t="str">
        <f t="shared" si="0"/>
        <v>15.01.11.2.01.210</v>
      </c>
      <c r="C43" s="98" t="s">
        <v>199</v>
      </c>
      <c r="D43" s="115" t="s">
        <v>59</v>
      </c>
      <c r="E43" s="98" t="s">
        <v>59</v>
      </c>
    </row>
    <row r="44" spans="1:5">
      <c r="A44" s="96" t="s">
        <v>1125</v>
      </c>
      <c r="B44" s="102" t="str">
        <f t="shared" si="0"/>
        <v>15.01.11.2.01.220</v>
      </c>
      <c r="C44" s="98" t="s">
        <v>1799</v>
      </c>
      <c r="D44" s="115" t="s">
        <v>93</v>
      </c>
      <c r="E44" s="98" t="s">
        <v>2140</v>
      </c>
    </row>
    <row r="45" spans="1:5">
      <c r="A45" s="96" t="s">
        <v>1126</v>
      </c>
      <c r="B45" s="102" t="str">
        <f t="shared" si="0"/>
        <v>15.01.11.2.01.230</v>
      </c>
      <c r="C45" s="98" t="s">
        <v>199</v>
      </c>
      <c r="D45" s="115" t="s">
        <v>59</v>
      </c>
      <c r="E45" s="98" t="s">
        <v>59</v>
      </c>
    </row>
    <row r="46" spans="1:5">
      <c r="A46" s="96" t="s">
        <v>1127</v>
      </c>
      <c r="B46" s="102" t="str">
        <f t="shared" si="0"/>
        <v>15.01.11.2.01.240</v>
      </c>
      <c r="C46" s="98" t="s">
        <v>1800</v>
      </c>
      <c r="D46" s="115" t="s">
        <v>94</v>
      </c>
      <c r="E46" s="98" t="s">
        <v>1951</v>
      </c>
    </row>
    <row r="47" spans="1:5">
      <c r="A47" s="96" t="s">
        <v>1128</v>
      </c>
      <c r="B47" s="102" t="str">
        <f t="shared" si="0"/>
        <v>15.01.11.2.01.250</v>
      </c>
      <c r="C47" s="98" t="s">
        <v>44</v>
      </c>
      <c r="D47" s="115" t="s">
        <v>59</v>
      </c>
      <c r="E47" s="98" t="s">
        <v>59</v>
      </c>
    </row>
    <row r="48" spans="1:5">
      <c r="A48" s="96" t="s">
        <v>1129</v>
      </c>
      <c r="B48" s="102" t="str">
        <f t="shared" si="0"/>
        <v>15.01.11.2.01.260</v>
      </c>
      <c r="C48" s="98" t="s">
        <v>1731</v>
      </c>
      <c r="D48" s="115" t="s">
        <v>80</v>
      </c>
      <c r="E48" s="98" t="s">
        <v>2141</v>
      </c>
    </row>
    <row r="49" spans="1:5">
      <c r="A49" s="96" t="s">
        <v>1130</v>
      </c>
      <c r="B49" s="102" t="str">
        <f t="shared" si="0"/>
        <v>15.01.11.2.01.270</v>
      </c>
      <c r="C49" s="98" t="s">
        <v>45</v>
      </c>
      <c r="D49" s="115" t="s">
        <v>59</v>
      </c>
      <c r="E49" s="98" t="s">
        <v>59</v>
      </c>
    </row>
    <row r="50" spans="1:5">
      <c r="A50" s="96" t="s">
        <v>1131</v>
      </c>
      <c r="B50" s="102" t="str">
        <f t="shared" si="0"/>
        <v>15.01.11.2.01.280</v>
      </c>
      <c r="C50" s="98" t="s">
        <v>243</v>
      </c>
      <c r="D50" s="115" t="s">
        <v>95</v>
      </c>
      <c r="E50" s="98" t="s">
        <v>2142</v>
      </c>
    </row>
    <row r="51" spans="1:5">
      <c r="A51" s="96" t="s">
        <v>1132</v>
      </c>
      <c r="B51" s="102" t="str">
        <f t="shared" si="0"/>
        <v>15.01.11.2.01.290</v>
      </c>
      <c r="C51" s="98" t="s">
        <v>46</v>
      </c>
      <c r="D51" s="115" t="s">
        <v>59</v>
      </c>
      <c r="E51" s="98" t="s">
        <v>59</v>
      </c>
    </row>
    <row r="52" spans="1:5">
      <c r="A52" s="96" t="s">
        <v>1133</v>
      </c>
      <c r="B52" s="102" t="str">
        <f t="shared" si="0"/>
        <v>15.01.11.2.01.300</v>
      </c>
      <c r="C52" s="98" t="s">
        <v>1801</v>
      </c>
      <c r="D52" s="115" t="s">
        <v>96</v>
      </c>
      <c r="E52" s="98" t="s">
        <v>1952</v>
      </c>
    </row>
    <row r="53" spans="1:5">
      <c r="A53" s="96" t="s">
        <v>1134</v>
      </c>
      <c r="B53" s="102" t="str">
        <f t="shared" si="0"/>
        <v>15.01.11.2.01.310</v>
      </c>
      <c r="C53" s="98" t="s">
        <v>47</v>
      </c>
      <c r="D53" s="115" t="s">
        <v>59</v>
      </c>
      <c r="E53" s="98" t="s">
        <v>59</v>
      </c>
    </row>
    <row r="54" spans="1:5">
      <c r="A54" s="96" t="s">
        <v>1135</v>
      </c>
      <c r="B54" s="102" t="str">
        <f t="shared" si="0"/>
        <v>15.01.11.2.01.320</v>
      </c>
      <c r="C54" s="98" t="s">
        <v>244</v>
      </c>
      <c r="D54" s="115" t="s">
        <v>97</v>
      </c>
      <c r="E54" s="98" t="s">
        <v>2144</v>
      </c>
    </row>
    <row r="55" spans="1:5">
      <c r="A55" s="96" t="s">
        <v>1136</v>
      </c>
      <c r="B55" s="102" t="str">
        <f t="shared" si="0"/>
        <v>15.01.11.2.01.330</v>
      </c>
      <c r="C55" s="98" t="s">
        <v>47</v>
      </c>
      <c r="D55" s="115" t="s">
        <v>59</v>
      </c>
      <c r="E55" s="98" t="s">
        <v>59</v>
      </c>
    </row>
    <row r="56" spans="1:5">
      <c r="A56" s="96" t="s">
        <v>1137</v>
      </c>
      <c r="B56" s="102" t="str">
        <f t="shared" si="0"/>
        <v>15.01.11.2.01.340</v>
      </c>
      <c r="C56" s="98" t="s">
        <v>1802</v>
      </c>
      <c r="D56" s="115" t="s">
        <v>98</v>
      </c>
      <c r="E56" s="98" t="s">
        <v>2143</v>
      </c>
    </row>
    <row r="57" spans="1:5">
      <c r="A57" s="96" t="s">
        <v>1138</v>
      </c>
      <c r="B57" s="102" t="str">
        <f t="shared" si="0"/>
        <v>15.01.11.2.01.350</v>
      </c>
      <c r="C57" s="98" t="s">
        <v>48</v>
      </c>
      <c r="D57" s="115" t="s">
        <v>59</v>
      </c>
      <c r="E57" s="98" t="s">
        <v>59</v>
      </c>
    </row>
    <row r="58" spans="1:5">
      <c r="A58" s="96" t="s">
        <v>1139</v>
      </c>
      <c r="B58" s="102" t="str">
        <f t="shared" si="0"/>
        <v>15.01.11.2.01.360</v>
      </c>
      <c r="C58" s="98" t="s">
        <v>1803</v>
      </c>
      <c r="D58" s="115" t="s">
        <v>99</v>
      </c>
      <c r="E58" s="98" t="s">
        <v>2145</v>
      </c>
    </row>
    <row r="59" spans="1:5">
      <c r="A59" s="96" t="s">
        <v>1140</v>
      </c>
      <c r="B59" s="102" t="str">
        <f t="shared" si="0"/>
        <v>15.01.11.2.01.370</v>
      </c>
      <c r="C59" s="98" t="s">
        <v>48</v>
      </c>
      <c r="D59" s="115" t="s">
        <v>59</v>
      </c>
      <c r="E59" s="98" t="s">
        <v>59</v>
      </c>
    </row>
    <row r="60" spans="1:5">
      <c r="A60" s="96" t="s">
        <v>1141</v>
      </c>
      <c r="B60" s="102" t="str">
        <f t="shared" si="0"/>
        <v>15.01.11.2.01.380</v>
      </c>
      <c r="C60" s="98" t="s">
        <v>1804</v>
      </c>
      <c r="D60" s="115" t="s">
        <v>1930</v>
      </c>
      <c r="E60" s="98" t="s">
        <v>2146</v>
      </c>
    </row>
    <row r="61" spans="1:5">
      <c r="A61" s="96" t="s">
        <v>1142</v>
      </c>
      <c r="B61" s="102" t="str">
        <f t="shared" si="0"/>
        <v>15.01.11.2.01.390</v>
      </c>
      <c r="C61" s="98" t="s">
        <v>245</v>
      </c>
      <c r="D61" s="115" t="s">
        <v>59</v>
      </c>
      <c r="E61" s="98" t="s">
        <v>59</v>
      </c>
    </row>
    <row r="62" spans="1:5">
      <c r="A62" s="96" t="s">
        <v>1143</v>
      </c>
      <c r="B62" s="102" t="str">
        <f t="shared" si="0"/>
        <v>15.01.11.2.01.400</v>
      </c>
      <c r="C62" s="98" t="s">
        <v>1805</v>
      </c>
      <c r="D62" s="115" t="s">
        <v>223</v>
      </c>
      <c r="E62" s="98" t="s">
        <v>1953</v>
      </c>
    </row>
    <row r="63" spans="1:5">
      <c r="A63" s="96" t="s">
        <v>1144</v>
      </c>
      <c r="B63" s="102" t="str">
        <f t="shared" si="0"/>
        <v>15.01.11.2.01.410</v>
      </c>
      <c r="C63" s="98" t="s">
        <v>49</v>
      </c>
      <c r="D63" s="115" t="s">
        <v>59</v>
      </c>
      <c r="E63" s="98" t="s">
        <v>59</v>
      </c>
    </row>
    <row r="64" spans="1:5">
      <c r="A64" s="96" t="s">
        <v>1145</v>
      </c>
      <c r="B64" s="102" t="str">
        <f t="shared" si="0"/>
        <v>15.01.11.2.01.420</v>
      </c>
      <c r="C64" s="98" t="s">
        <v>246</v>
      </c>
      <c r="D64" s="115" t="s">
        <v>100</v>
      </c>
      <c r="E64" s="98" t="s">
        <v>2147</v>
      </c>
    </row>
    <row r="65" spans="1:5">
      <c r="A65" s="96" t="s">
        <v>1146</v>
      </c>
      <c r="B65" s="102" t="str">
        <f t="shared" si="0"/>
        <v>15.01.11.2.01.430</v>
      </c>
      <c r="C65" s="98" t="s">
        <v>50</v>
      </c>
      <c r="D65" s="115" t="s">
        <v>59</v>
      </c>
      <c r="E65" s="98" t="s">
        <v>59</v>
      </c>
    </row>
    <row r="66" spans="1:5">
      <c r="A66" s="96" t="s">
        <v>1147</v>
      </c>
      <c r="B66" s="102" t="str">
        <f t="shared" si="0"/>
        <v>15.01.11.2.01.440</v>
      </c>
      <c r="C66" s="98" t="s">
        <v>1806</v>
      </c>
      <c r="D66" s="115" t="s">
        <v>1360</v>
      </c>
      <c r="E66" s="98" t="s">
        <v>2135</v>
      </c>
    </row>
    <row r="67" spans="1:5">
      <c r="A67" s="96" t="s">
        <v>1148</v>
      </c>
      <c r="B67" s="102" t="str">
        <f t="shared" si="0"/>
        <v>15.01.11.2.01.450</v>
      </c>
      <c r="C67" s="98" t="s">
        <v>195</v>
      </c>
      <c r="D67" s="115" t="s">
        <v>59</v>
      </c>
      <c r="E67" s="98" t="s">
        <v>59</v>
      </c>
    </row>
    <row r="68" spans="1:5">
      <c r="A68" s="96" t="s">
        <v>1149</v>
      </c>
      <c r="B68" s="102" t="str">
        <f t="shared" si="0"/>
        <v>15.01.11.2.01.460</v>
      </c>
      <c r="C68" s="98" t="s">
        <v>1285</v>
      </c>
      <c r="D68" s="115" t="s">
        <v>101</v>
      </c>
      <c r="E68" s="98" t="s">
        <v>1362</v>
      </c>
    </row>
    <row r="69" spans="1:5">
      <c r="A69" s="96" t="s">
        <v>1150</v>
      </c>
      <c r="B69" s="102" t="str">
        <f t="shared" si="0"/>
        <v>15.01.11.2.01.470</v>
      </c>
      <c r="C69" s="98" t="s">
        <v>1807</v>
      </c>
      <c r="D69" s="115" t="s">
        <v>59</v>
      </c>
      <c r="E69" s="98" t="s">
        <v>59</v>
      </c>
    </row>
    <row r="70" spans="1:5">
      <c r="A70" s="96" t="s">
        <v>1151</v>
      </c>
      <c r="B70" s="102" t="str">
        <f t="shared" si="0"/>
        <v>15.01.11.2.01.480</v>
      </c>
      <c r="C70" s="98" t="s">
        <v>1808</v>
      </c>
      <c r="D70" s="115" t="s">
        <v>1931</v>
      </c>
      <c r="E70" s="98" t="s">
        <v>2148</v>
      </c>
    </row>
    <row r="71" spans="1:5">
      <c r="A71" s="96" t="s">
        <v>1152</v>
      </c>
      <c r="B71" s="102" t="str">
        <f t="shared" ref="B71:B128" si="1">HYPERLINK("#"&amp;ADDRESS(1,1,1,1,A71),A71)</f>
        <v>15.01.11.2.01.490</v>
      </c>
      <c r="C71" s="98" t="s">
        <v>196</v>
      </c>
      <c r="D71" s="115" t="s">
        <v>59</v>
      </c>
      <c r="E71" s="98" t="s">
        <v>59</v>
      </c>
    </row>
    <row r="72" spans="1:5">
      <c r="A72" s="96" t="s">
        <v>1153</v>
      </c>
      <c r="B72" s="102" t="str">
        <f t="shared" si="1"/>
        <v>15.01.11.2.01.500</v>
      </c>
      <c r="C72" s="98" t="s">
        <v>1286</v>
      </c>
      <c r="D72" s="115" t="s">
        <v>102</v>
      </c>
      <c r="E72" s="98" t="s">
        <v>1363</v>
      </c>
    </row>
    <row r="73" spans="1:5">
      <c r="A73" s="96" t="s">
        <v>1154</v>
      </c>
      <c r="B73" s="102" t="str">
        <f t="shared" si="1"/>
        <v>15.01.11.2.01.510</v>
      </c>
      <c r="C73" s="98" t="s">
        <v>196</v>
      </c>
      <c r="D73" s="115" t="s">
        <v>59</v>
      </c>
      <c r="E73" s="98" t="s">
        <v>59</v>
      </c>
    </row>
    <row r="74" spans="1:5">
      <c r="A74" s="96" t="s">
        <v>1155</v>
      </c>
      <c r="B74" s="102" t="str">
        <f t="shared" si="1"/>
        <v>15.01.11.2.01.520</v>
      </c>
      <c r="C74" s="98" t="s">
        <v>1809</v>
      </c>
      <c r="D74" s="115" t="s">
        <v>103</v>
      </c>
      <c r="E74" s="98" t="s">
        <v>2149</v>
      </c>
    </row>
    <row r="75" spans="1:5">
      <c r="A75" s="96" t="s">
        <v>1156</v>
      </c>
      <c r="B75" s="102" t="str">
        <f t="shared" si="1"/>
        <v>15.01.11.2.01.530</v>
      </c>
      <c r="C75" s="98" t="s">
        <v>1810</v>
      </c>
      <c r="D75" s="115" t="s">
        <v>59</v>
      </c>
      <c r="E75" s="98" t="s">
        <v>59</v>
      </c>
    </row>
    <row r="76" spans="1:5">
      <c r="A76" s="96" t="s">
        <v>1157</v>
      </c>
      <c r="B76" s="102" t="str">
        <f t="shared" si="1"/>
        <v>15.01.11.2.01.540</v>
      </c>
      <c r="C76" s="98" t="s">
        <v>1811</v>
      </c>
      <c r="D76" s="115" t="s">
        <v>1932</v>
      </c>
      <c r="E76" s="98" t="s">
        <v>1954</v>
      </c>
    </row>
    <row r="77" spans="1:5">
      <c r="A77" s="96" t="s">
        <v>1158</v>
      </c>
      <c r="B77" s="102" t="str">
        <f t="shared" si="1"/>
        <v>15.01.11.2.01.550</v>
      </c>
      <c r="C77" s="98" t="s">
        <v>1812</v>
      </c>
      <c r="D77" s="115" t="s">
        <v>59</v>
      </c>
      <c r="E77" s="98" t="s">
        <v>59</v>
      </c>
    </row>
    <row r="78" spans="1:5">
      <c r="A78" s="96" t="s">
        <v>1159</v>
      </c>
      <c r="B78" s="102" t="str">
        <f t="shared" si="1"/>
        <v>15.01.11.2.01.560</v>
      </c>
      <c r="C78" s="98" t="s">
        <v>1813</v>
      </c>
      <c r="D78" s="115" t="s">
        <v>1933</v>
      </c>
      <c r="E78" s="98" t="s">
        <v>1955</v>
      </c>
    </row>
    <row r="79" spans="1:5">
      <c r="A79" s="96" t="s">
        <v>1160</v>
      </c>
      <c r="B79" s="102" t="str">
        <f t="shared" si="1"/>
        <v>15.01.11.2.01.570</v>
      </c>
      <c r="C79" s="98" t="s">
        <v>1288</v>
      </c>
      <c r="D79" s="115" t="s">
        <v>59</v>
      </c>
      <c r="E79" s="98" t="s">
        <v>59</v>
      </c>
    </row>
    <row r="80" spans="1:5">
      <c r="A80" s="96" t="s">
        <v>1161</v>
      </c>
      <c r="B80" s="102" t="str">
        <f t="shared" si="1"/>
        <v>15.01.11.2.01.580</v>
      </c>
      <c r="C80" s="98" t="s">
        <v>1732</v>
      </c>
      <c r="D80" s="115" t="s">
        <v>1744</v>
      </c>
      <c r="E80" s="98" t="s">
        <v>1956</v>
      </c>
    </row>
    <row r="81" spans="1:5">
      <c r="A81" s="96" t="s">
        <v>1162</v>
      </c>
      <c r="B81" s="102" t="str">
        <f>HYPERLINK("#"&amp;ADDRESS(1,1,1,1,A81),A81)</f>
        <v>15.01.11.2.01.590</v>
      </c>
      <c r="C81" s="98" t="s">
        <v>1814</v>
      </c>
      <c r="D81" s="115" t="s">
        <v>59</v>
      </c>
      <c r="E81" s="98" t="s">
        <v>59</v>
      </c>
    </row>
    <row r="82" spans="1:5">
      <c r="A82" s="96" t="s">
        <v>1163</v>
      </c>
      <c r="B82" s="102" t="str">
        <f t="shared" si="1"/>
        <v>15.01.11.2.01.600</v>
      </c>
      <c r="C82" s="98" t="s">
        <v>1815</v>
      </c>
      <c r="D82" s="115" t="s">
        <v>77</v>
      </c>
      <c r="E82" s="98" t="s">
        <v>2150</v>
      </c>
    </row>
    <row r="83" spans="1:5">
      <c r="A83" s="96" t="s">
        <v>1164</v>
      </c>
      <c r="B83" s="102" t="str">
        <f t="shared" si="1"/>
        <v>15.01.11.2.01.610</v>
      </c>
      <c r="C83" s="98" t="s">
        <v>1816</v>
      </c>
      <c r="D83" s="115" t="s">
        <v>59</v>
      </c>
      <c r="E83" s="98" t="s">
        <v>59</v>
      </c>
    </row>
    <row r="84" spans="1:5">
      <c r="A84" s="96" t="s">
        <v>1165</v>
      </c>
      <c r="B84" s="102" t="str">
        <f t="shared" si="1"/>
        <v>15.01.11.2.01.620</v>
      </c>
      <c r="C84" s="98" t="s">
        <v>1817</v>
      </c>
      <c r="D84" s="115" t="s">
        <v>1934</v>
      </c>
      <c r="E84" s="98" t="s">
        <v>1957</v>
      </c>
    </row>
    <row r="85" spans="1:5">
      <c r="A85" s="96" t="s">
        <v>1166</v>
      </c>
      <c r="B85" s="102" t="str">
        <f t="shared" si="1"/>
        <v>15.01.11.2.01.630</v>
      </c>
      <c r="C85" s="98" t="s">
        <v>1818</v>
      </c>
      <c r="D85" s="115" t="s">
        <v>59</v>
      </c>
      <c r="E85" s="98" t="s">
        <v>59</v>
      </c>
    </row>
    <row r="86" spans="1:5">
      <c r="A86" s="96" t="s">
        <v>1167</v>
      </c>
      <c r="B86" s="102" t="str">
        <f t="shared" si="1"/>
        <v>15.01.11.2.01.640</v>
      </c>
      <c r="C86" s="98" t="s">
        <v>1819</v>
      </c>
      <c r="D86" s="115" t="s">
        <v>93</v>
      </c>
      <c r="E86" s="98" t="s">
        <v>1958</v>
      </c>
    </row>
    <row r="87" spans="1:5">
      <c r="A87" s="96" t="s">
        <v>1168</v>
      </c>
      <c r="B87" s="102" t="str">
        <f t="shared" si="1"/>
        <v>15.01.11.2.01.650</v>
      </c>
      <c r="C87" s="98" t="s">
        <v>1820</v>
      </c>
      <c r="D87" s="115" t="s">
        <v>59</v>
      </c>
      <c r="E87" s="98" t="s">
        <v>59</v>
      </c>
    </row>
    <row r="88" spans="1:5">
      <c r="A88" s="96" t="s">
        <v>1169</v>
      </c>
      <c r="B88" s="102" t="str">
        <f t="shared" si="1"/>
        <v>15.01.11.2.01.660</v>
      </c>
      <c r="C88" s="98" t="s">
        <v>1821</v>
      </c>
      <c r="D88" s="115" t="s">
        <v>89</v>
      </c>
      <c r="E88" s="98" t="s">
        <v>2131</v>
      </c>
    </row>
    <row r="89" spans="1:5">
      <c r="A89" s="96" t="s">
        <v>1276</v>
      </c>
      <c r="B89" s="102" t="str">
        <f t="shared" si="1"/>
        <v>15.01.11.2.01.670</v>
      </c>
      <c r="C89" s="98" t="s">
        <v>200</v>
      </c>
      <c r="D89" s="115" t="s">
        <v>59</v>
      </c>
      <c r="E89" s="98" t="s">
        <v>59</v>
      </c>
    </row>
    <row r="90" spans="1:5">
      <c r="A90" s="96" t="s">
        <v>1277</v>
      </c>
      <c r="B90" s="102" t="str">
        <f t="shared" si="1"/>
        <v>15.01.11.2.01.680</v>
      </c>
      <c r="C90" s="98" t="s">
        <v>1287</v>
      </c>
      <c r="D90" s="115" t="s">
        <v>88</v>
      </c>
      <c r="E90" s="98" t="s">
        <v>1364</v>
      </c>
    </row>
    <row r="91" spans="1:5">
      <c r="A91" s="96" t="s">
        <v>1770</v>
      </c>
      <c r="B91" s="102" t="str">
        <f t="shared" si="1"/>
        <v>15.01.11.2.01.700</v>
      </c>
      <c r="C91" s="98" t="s">
        <v>1822</v>
      </c>
      <c r="D91" s="115" t="s">
        <v>1935</v>
      </c>
      <c r="E91" s="98" t="s">
        <v>1959</v>
      </c>
    </row>
    <row r="92" spans="1:5">
      <c r="A92" s="96" t="s">
        <v>1771</v>
      </c>
      <c r="B92" s="102" t="str">
        <f t="shared" si="1"/>
        <v>15.01.11.2.01.710</v>
      </c>
      <c r="C92" s="98" t="s">
        <v>1862</v>
      </c>
      <c r="D92" s="115" t="s">
        <v>59</v>
      </c>
      <c r="E92" s="98" t="s">
        <v>59</v>
      </c>
    </row>
    <row r="93" spans="1:5">
      <c r="A93" s="96" t="s">
        <v>1772</v>
      </c>
      <c r="B93" s="102" t="str">
        <f t="shared" si="1"/>
        <v>15.01.11.2.01.720</v>
      </c>
      <c r="C93" s="98" t="s">
        <v>1863</v>
      </c>
      <c r="D93" s="115" t="s">
        <v>67</v>
      </c>
      <c r="E93" s="98" t="s">
        <v>1960</v>
      </c>
    </row>
    <row r="94" spans="1:5">
      <c r="A94" s="96" t="s">
        <v>1773</v>
      </c>
      <c r="B94" s="102" t="str">
        <f t="shared" si="1"/>
        <v>15.01.11.2.01.730</v>
      </c>
      <c r="C94" s="98" t="s">
        <v>1823</v>
      </c>
      <c r="D94" s="115" t="s">
        <v>59</v>
      </c>
      <c r="E94" s="98" t="s">
        <v>59</v>
      </c>
    </row>
    <row r="95" spans="1:5">
      <c r="A95" s="96" t="s">
        <v>1774</v>
      </c>
      <c r="B95" s="102" t="str">
        <f>HYPERLINK("#"&amp;ADDRESS(1,1,1,1,A95),A95)</f>
        <v>15.01.11.2.01.740</v>
      </c>
      <c r="C95" s="98" t="s">
        <v>1824</v>
      </c>
      <c r="D95" s="115" t="s">
        <v>66</v>
      </c>
      <c r="E95" s="98" t="s">
        <v>2132</v>
      </c>
    </row>
    <row r="96" spans="1:5">
      <c r="A96" s="96" t="s">
        <v>1775</v>
      </c>
      <c r="B96" s="102" t="str">
        <f t="shared" si="1"/>
        <v>15.01.11.2.01.750</v>
      </c>
      <c r="C96" s="98" t="s">
        <v>1825</v>
      </c>
      <c r="D96" s="115" t="s">
        <v>59</v>
      </c>
      <c r="E96" s="98" t="s">
        <v>59</v>
      </c>
    </row>
    <row r="97" spans="1:5">
      <c r="A97" s="96" t="s">
        <v>1776</v>
      </c>
      <c r="B97" s="102" t="str">
        <f t="shared" si="1"/>
        <v>15.01.11.2.01.760</v>
      </c>
      <c r="C97" s="98" t="s">
        <v>1826</v>
      </c>
      <c r="D97" s="115" t="s">
        <v>1936</v>
      </c>
      <c r="E97" s="98" t="s">
        <v>1961</v>
      </c>
    </row>
    <row r="98" spans="1:5">
      <c r="A98" s="96"/>
      <c r="B98" s="118" t="s">
        <v>1778</v>
      </c>
      <c r="C98" s="119" t="s">
        <v>20</v>
      </c>
      <c r="D98" s="120" t="s">
        <v>1984</v>
      </c>
      <c r="E98" s="121" t="s">
        <v>1985</v>
      </c>
    </row>
    <row r="99" spans="1:5">
      <c r="A99" s="96" t="s">
        <v>1170</v>
      </c>
      <c r="B99" s="102" t="str">
        <f t="shared" si="1"/>
        <v>15.01.11.5.01.010</v>
      </c>
      <c r="C99" s="98" t="s">
        <v>27</v>
      </c>
      <c r="D99" s="115" t="s">
        <v>59</v>
      </c>
      <c r="E99" s="98" t="s">
        <v>59</v>
      </c>
    </row>
    <row r="100" spans="1:5">
      <c r="A100" s="96" t="s">
        <v>1171</v>
      </c>
      <c r="B100" s="102" t="str">
        <f t="shared" si="1"/>
        <v>15.01.11.5.01.020</v>
      </c>
      <c r="C100" s="98" t="s">
        <v>1827</v>
      </c>
      <c r="D100" s="115" t="s">
        <v>65</v>
      </c>
      <c r="E100" s="98" t="s">
        <v>2133</v>
      </c>
    </row>
    <row r="101" spans="1:5">
      <c r="A101" s="96" t="s">
        <v>1172</v>
      </c>
      <c r="B101" s="102" t="str">
        <f t="shared" si="1"/>
        <v>15.01.11.5.01.040</v>
      </c>
      <c r="C101" s="98" t="s">
        <v>1828</v>
      </c>
      <c r="D101" s="115" t="s">
        <v>65</v>
      </c>
      <c r="E101" s="98" t="s">
        <v>2134</v>
      </c>
    </row>
    <row r="102" spans="1:5">
      <c r="A102" s="96" t="s">
        <v>1173</v>
      </c>
      <c r="B102" s="102" t="str">
        <f t="shared" si="1"/>
        <v>15.01.11.5.01.060</v>
      </c>
      <c r="C102" s="98" t="s">
        <v>247</v>
      </c>
      <c r="D102" s="115" t="s">
        <v>67</v>
      </c>
      <c r="E102" s="98" t="s">
        <v>2151</v>
      </c>
    </row>
    <row r="103" spans="1:5">
      <c r="A103" s="96" t="s">
        <v>1174</v>
      </c>
      <c r="B103" s="102" t="str">
        <f t="shared" si="1"/>
        <v>15.01.11.5.01.080</v>
      </c>
      <c r="C103" s="98" t="s">
        <v>248</v>
      </c>
      <c r="D103" s="115" t="s">
        <v>67</v>
      </c>
      <c r="E103" s="98" t="s">
        <v>2152</v>
      </c>
    </row>
    <row r="104" spans="1:5">
      <c r="A104" s="96" t="s">
        <v>1175</v>
      </c>
      <c r="B104" s="102" t="str">
        <f t="shared" si="1"/>
        <v>15.01.11.5.01.100</v>
      </c>
      <c r="C104" s="98" t="s">
        <v>1829</v>
      </c>
      <c r="D104" s="115" t="s">
        <v>68</v>
      </c>
      <c r="E104" s="98" t="s">
        <v>2153</v>
      </c>
    </row>
    <row r="105" spans="1:5">
      <c r="A105" s="96" t="s">
        <v>1176</v>
      </c>
      <c r="B105" s="102" t="str">
        <f t="shared" si="1"/>
        <v>15.01.11.5.01.120</v>
      </c>
      <c r="C105" s="98" t="s">
        <v>1830</v>
      </c>
      <c r="D105" s="115" t="s">
        <v>68</v>
      </c>
      <c r="E105" s="98" t="s">
        <v>2154</v>
      </c>
    </row>
    <row r="106" spans="1:5">
      <c r="A106" s="96" t="s">
        <v>1177</v>
      </c>
      <c r="B106" s="102" t="str">
        <f t="shared" si="1"/>
        <v>15.01.11.5.01.130</v>
      </c>
      <c r="C106" s="98" t="s">
        <v>28</v>
      </c>
      <c r="D106" s="115" t="s">
        <v>59</v>
      </c>
      <c r="E106" s="98" t="s">
        <v>59</v>
      </c>
    </row>
    <row r="107" spans="1:5">
      <c r="A107" s="96" t="s">
        <v>1178</v>
      </c>
      <c r="B107" s="102" t="str">
        <f t="shared" si="1"/>
        <v>15.01.11.5.01.140</v>
      </c>
      <c r="C107" s="98" t="s">
        <v>249</v>
      </c>
      <c r="D107" s="115" t="s">
        <v>69</v>
      </c>
      <c r="E107" s="98" t="s">
        <v>70</v>
      </c>
    </row>
    <row r="108" spans="1:5">
      <c r="A108" s="96" t="s">
        <v>1179</v>
      </c>
      <c r="B108" s="102" t="str">
        <f t="shared" si="1"/>
        <v>15.01.11.5.01.150</v>
      </c>
      <c r="C108" s="98" t="s">
        <v>28</v>
      </c>
      <c r="D108" s="115" t="s">
        <v>59</v>
      </c>
      <c r="E108" s="98" t="s">
        <v>59</v>
      </c>
    </row>
    <row r="109" spans="1:5">
      <c r="A109" s="96" t="s">
        <v>1180</v>
      </c>
      <c r="B109" s="102" t="str">
        <f t="shared" si="1"/>
        <v>15.01.11.5.01.160</v>
      </c>
      <c r="C109" s="98" t="s">
        <v>250</v>
      </c>
      <c r="D109" s="115" t="s">
        <v>71</v>
      </c>
      <c r="E109" s="98" t="s">
        <v>2155</v>
      </c>
    </row>
    <row r="110" spans="1:5">
      <c r="A110" s="96" t="s">
        <v>1181</v>
      </c>
      <c r="B110" s="102" t="str">
        <f t="shared" si="1"/>
        <v>15.01.11.5.01.170</v>
      </c>
      <c r="C110" s="98" t="s">
        <v>29</v>
      </c>
      <c r="D110" s="115" t="s">
        <v>59</v>
      </c>
      <c r="E110" s="98" t="s">
        <v>59</v>
      </c>
    </row>
    <row r="111" spans="1:5">
      <c r="A111" s="96" t="s">
        <v>1182</v>
      </c>
      <c r="B111" s="102" t="str">
        <f t="shared" si="1"/>
        <v>15.01.11.5.01.180</v>
      </c>
      <c r="C111" s="98" t="s">
        <v>251</v>
      </c>
      <c r="D111" s="115" t="s">
        <v>72</v>
      </c>
      <c r="E111" s="98" t="s">
        <v>214</v>
      </c>
    </row>
    <row r="112" spans="1:5">
      <c r="A112" s="96" t="s">
        <v>1183</v>
      </c>
      <c r="B112" s="102" t="str">
        <f t="shared" si="1"/>
        <v>15.01.11.5.01.200</v>
      </c>
      <c r="C112" s="98" t="s">
        <v>252</v>
      </c>
      <c r="D112" s="115" t="s">
        <v>73</v>
      </c>
      <c r="E112" s="98" t="s">
        <v>2156</v>
      </c>
    </row>
    <row r="113" spans="1:5">
      <c r="A113" s="96" t="s">
        <v>1184</v>
      </c>
      <c r="B113" s="102" t="str">
        <f t="shared" si="1"/>
        <v>15.01.11.5.01.210</v>
      </c>
      <c r="C113" s="98" t="s">
        <v>1831</v>
      </c>
      <c r="D113" s="115" t="s">
        <v>59</v>
      </c>
      <c r="E113" s="98" t="s">
        <v>59</v>
      </c>
    </row>
    <row r="114" spans="1:5">
      <c r="A114" s="96" t="s">
        <v>1185</v>
      </c>
      <c r="B114" s="102" t="str">
        <f t="shared" si="1"/>
        <v>15.01.11.5.01.220</v>
      </c>
      <c r="C114" s="98" t="s">
        <v>1832</v>
      </c>
      <c r="D114" s="115" t="s">
        <v>1937</v>
      </c>
      <c r="E114" s="98" t="s">
        <v>2157</v>
      </c>
    </row>
    <row r="115" spans="1:5">
      <c r="A115" s="96" t="s">
        <v>1186</v>
      </c>
      <c r="B115" s="102" t="str">
        <f t="shared" si="1"/>
        <v>15.01.11.5.01.230</v>
      </c>
      <c r="C115" s="98" t="s">
        <v>1831</v>
      </c>
      <c r="D115" s="115" t="s">
        <v>59</v>
      </c>
      <c r="E115" s="98" t="s">
        <v>59</v>
      </c>
    </row>
    <row r="116" spans="1:5">
      <c r="A116" s="96" t="s">
        <v>1187</v>
      </c>
      <c r="B116" s="102" t="str">
        <f t="shared" si="1"/>
        <v>15.01.11.5.01.240</v>
      </c>
      <c r="C116" s="98" t="s">
        <v>1833</v>
      </c>
      <c r="D116" s="115" t="s">
        <v>1929</v>
      </c>
      <c r="E116" s="98" t="s">
        <v>1962</v>
      </c>
    </row>
    <row r="117" spans="1:5">
      <c r="A117" s="96"/>
      <c r="B117" s="118" t="s">
        <v>1779</v>
      </c>
      <c r="C117" s="119" t="s">
        <v>21</v>
      </c>
      <c r="D117" s="120" t="s">
        <v>1984</v>
      </c>
      <c r="E117" s="121" t="s">
        <v>1985</v>
      </c>
    </row>
    <row r="118" spans="1:5">
      <c r="A118" s="96" t="s">
        <v>1188</v>
      </c>
      <c r="B118" s="102" t="str">
        <f t="shared" si="1"/>
        <v>15.01.11.6.01.040</v>
      </c>
      <c r="C118" s="98" t="s">
        <v>1834</v>
      </c>
      <c r="D118" s="115" t="s">
        <v>74</v>
      </c>
      <c r="E118" s="98" t="s">
        <v>2158</v>
      </c>
    </row>
    <row r="119" spans="1:5">
      <c r="A119" s="96" t="s">
        <v>1189</v>
      </c>
      <c r="B119" s="102" t="str">
        <f t="shared" si="1"/>
        <v>15.01.11.6.01.050</v>
      </c>
      <c r="C119" s="98" t="s">
        <v>30</v>
      </c>
      <c r="D119" s="115" t="s">
        <v>59</v>
      </c>
      <c r="E119" s="98" t="s">
        <v>59</v>
      </c>
    </row>
    <row r="120" spans="1:5">
      <c r="A120" s="96" t="s">
        <v>1190</v>
      </c>
      <c r="B120" s="102" t="str">
        <f t="shared" si="1"/>
        <v>15.01.11.6.01.060</v>
      </c>
      <c r="C120" s="98" t="s">
        <v>1835</v>
      </c>
      <c r="D120" s="115" t="s">
        <v>74</v>
      </c>
      <c r="E120" s="98" t="s">
        <v>2159</v>
      </c>
    </row>
    <row r="121" spans="1:5">
      <c r="A121" s="96" t="s">
        <v>1191</v>
      </c>
      <c r="B121" s="102" t="str">
        <f t="shared" si="1"/>
        <v>15.01.11.6.01.070</v>
      </c>
      <c r="C121" s="98" t="s">
        <v>31</v>
      </c>
      <c r="D121" s="115" t="s">
        <v>59</v>
      </c>
      <c r="E121" s="98" t="s">
        <v>59</v>
      </c>
    </row>
    <row r="122" spans="1:5">
      <c r="A122" s="96" t="s">
        <v>1192</v>
      </c>
      <c r="B122" s="102" t="str">
        <f t="shared" si="1"/>
        <v>15.01.11.6.01.090</v>
      </c>
      <c r="C122" s="98" t="s">
        <v>32</v>
      </c>
      <c r="D122" s="115" t="s">
        <v>59</v>
      </c>
      <c r="E122" s="98" t="s">
        <v>59</v>
      </c>
    </row>
    <row r="123" spans="1:5">
      <c r="A123" s="96" t="s">
        <v>1193</v>
      </c>
      <c r="B123" s="102" t="str">
        <f t="shared" si="1"/>
        <v>15.01.11.6.01.100</v>
      </c>
      <c r="C123" s="98" t="s">
        <v>1289</v>
      </c>
      <c r="D123" s="115" t="s">
        <v>75</v>
      </c>
      <c r="E123" s="98" t="s">
        <v>2160</v>
      </c>
    </row>
    <row r="124" spans="1:5">
      <c r="A124" s="96" t="s">
        <v>1194</v>
      </c>
      <c r="B124" s="102" t="str">
        <f t="shared" si="1"/>
        <v>15.01.11.6.01.110</v>
      </c>
      <c r="C124" s="98" t="s">
        <v>33</v>
      </c>
      <c r="D124" s="115" t="s">
        <v>59</v>
      </c>
      <c r="E124" s="98" t="s">
        <v>59</v>
      </c>
    </row>
    <row r="125" spans="1:5">
      <c r="A125" s="96" t="s">
        <v>1195</v>
      </c>
      <c r="B125" s="102" t="str">
        <f t="shared" si="1"/>
        <v>15.01.11.6.01.120</v>
      </c>
      <c r="C125" s="98" t="s">
        <v>1290</v>
      </c>
      <c r="D125" s="115" t="s">
        <v>76</v>
      </c>
      <c r="E125" s="98" t="s">
        <v>1382</v>
      </c>
    </row>
    <row r="126" spans="1:5">
      <c r="A126" s="96" t="s">
        <v>1196</v>
      </c>
      <c r="B126" s="102" t="str">
        <f t="shared" si="1"/>
        <v>15.01.11.6.01.130</v>
      </c>
      <c r="C126" s="98" t="s">
        <v>34</v>
      </c>
      <c r="D126" s="115" t="s">
        <v>59</v>
      </c>
      <c r="E126" s="98" t="s">
        <v>59</v>
      </c>
    </row>
    <row r="127" spans="1:5">
      <c r="A127" s="96" t="s">
        <v>1197</v>
      </c>
      <c r="B127" s="102" t="str">
        <f t="shared" si="1"/>
        <v>15.01.11.6.01.140</v>
      </c>
      <c r="C127" s="98" t="s">
        <v>1836</v>
      </c>
      <c r="D127" s="115" t="s">
        <v>77</v>
      </c>
      <c r="E127" s="98" t="s">
        <v>1963</v>
      </c>
    </row>
    <row r="128" spans="1:5">
      <c r="A128" s="96" t="s">
        <v>1198</v>
      </c>
      <c r="B128" s="102" t="str">
        <f t="shared" si="1"/>
        <v>15.01.11.6.01.150</v>
      </c>
      <c r="C128" s="98" t="s">
        <v>1837</v>
      </c>
      <c r="D128" s="115" t="s">
        <v>59</v>
      </c>
      <c r="E128" s="98" t="s">
        <v>59</v>
      </c>
    </row>
    <row r="129" spans="1:5">
      <c r="A129" s="96" t="s">
        <v>1199</v>
      </c>
      <c r="B129" s="102" t="str">
        <f t="shared" ref="B129:B195" si="2">HYPERLINK("#"&amp;ADDRESS(1,1,1,1,A129),A129)</f>
        <v>15.01.11.6.01.160</v>
      </c>
      <c r="C129" s="98" t="s">
        <v>1838</v>
      </c>
      <c r="D129" s="115" t="s">
        <v>1938</v>
      </c>
      <c r="E129" s="98" t="s">
        <v>2161</v>
      </c>
    </row>
    <row r="130" spans="1:5">
      <c r="A130" s="96" t="s">
        <v>1200</v>
      </c>
      <c r="B130" s="102" t="str">
        <f t="shared" si="2"/>
        <v>15.01.11.6.01.170</v>
      </c>
      <c r="C130" s="98" t="s">
        <v>1837</v>
      </c>
      <c r="D130" s="115" t="s">
        <v>59</v>
      </c>
      <c r="E130" s="98" t="s">
        <v>59</v>
      </c>
    </row>
    <row r="131" spans="1:5">
      <c r="A131" s="96" t="s">
        <v>1201</v>
      </c>
      <c r="B131" s="102" t="str">
        <f t="shared" si="2"/>
        <v>15.01.11.6.01.180</v>
      </c>
      <c r="C131" s="98" t="s">
        <v>1839</v>
      </c>
      <c r="D131" s="115" t="s">
        <v>1939</v>
      </c>
      <c r="E131" s="98" t="s">
        <v>1964</v>
      </c>
    </row>
    <row r="132" spans="1:5">
      <c r="A132" s="96" t="s">
        <v>1202</v>
      </c>
      <c r="B132" s="102" t="str">
        <f t="shared" si="2"/>
        <v>15.01.11.6.01.190</v>
      </c>
      <c r="C132" s="98" t="s">
        <v>1840</v>
      </c>
      <c r="D132" s="115" t="s">
        <v>59</v>
      </c>
      <c r="E132" s="98" t="s">
        <v>59</v>
      </c>
    </row>
    <row r="133" spans="1:5">
      <c r="A133" s="96" t="s">
        <v>1203</v>
      </c>
      <c r="B133" s="102" t="str">
        <f t="shared" si="2"/>
        <v>15.01.11.6.01.200</v>
      </c>
      <c r="C133" s="98" t="s">
        <v>1841</v>
      </c>
      <c r="D133" s="115" t="s">
        <v>1940</v>
      </c>
      <c r="E133" s="98" t="s">
        <v>2162</v>
      </c>
    </row>
    <row r="134" spans="1:5">
      <c r="A134" s="96" t="s">
        <v>1204</v>
      </c>
      <c r="B134" s="102" t="str">
        <f t="shared" si="2"/>
        <v>15.01.11.6.01.210</v>
      </c>
      <c r="C134" s="98" t="s">
        <v>35</v>
      </c>
      <c r="D134" s="115" t="s">
        <v>59</v>
      </c>
      <c r="E134" s="98" t="s">
        <v>59</v>
      </c>
    </row>
    <row r="135" spans="1:5">
      <c r="A135" s="96" t="s">
        <v>1205</v>
      </c>
      <c r="B135" s="102" t="str">
        <f t="shared" si="2"/>
        <v>15.01.11.6.01.220</v>
      </c>
      <c r="C135" s="98" t="s">
        <v>253</v>
      </c>
      <c r="D135" s="115" t="s">
        <v>78</v>
      </c>
      <c r="E135" s="98" t="s">
        <v>79</v>
      </c>
    </row>
    <row r="136" spans="1:5">
      <c r="A136" s="96" t="s">
        <v>1206</v>
      </c>
      <c r="B136" s="102" t="str">
        <f t="shared" si="2"/>
        <v>15.01.11.6.01.240</v>
      </c>
      <c r="C136" s="98" t="s">
        <v>1291</v>
      </c>
      <c r="D136" s="115" t="s">
        <v>80</v>
      </c>
      <c r="E136" s="98" t="s">
        <v>1380</v>
      </c>
    </row>
    <row r="137" spans="1:5">
      <c r="A137" s="96" t="s">
        <v>1207</v>
      </c>
      <c r="B137" s="102" t="str">
        <f t="shared" si="2"/>
        <v>15.01.11.6.01.260</v>
      </c>
      <c r="C137" s="98" t="s">
        <v>1292</v>
      </c>
      <c r="D137" s="115" t="s">
        <v>80</v>
      </c>
      <c r="E137" s="98" t="s">
        <v>1380</v>
      </c>
    </row>
    <row r="138" spans="1:5">
      <c r="A138" s="96" t="s">
        <v>1208</v>
      </c>
      <c r="B138" s="102" t="str">
        <f t="shared" si="2"/>
        <v>15.01.11.6.01.270</v>
      </c>
      <c r="C138" s="98" t="s">
        <v>36</v>
      </c>
      <c r="D138" s="115" t="s">
        <v>59</v>
      </c>
      <c r="E138" s="98" t="s">
        <v>59</v>
      </c>
    </row>
    <row r="139" spans="1:5">
      <c r="A139" s="96" t="s">
        <v>1209</v>
      </c>
      <c r="B139" s="102" t="str">
        <f t="shared" si="2"/>
        <v>15.01.11.6.01.280</v>
      </c>
      <c r="C139" s="98" t="s">
        <v>254</v>
      </c>
      <c r="D139" s="115" t="s">
        <v>81</v>
      </c>
      <c r="E139" s="98" t="s">
        <v>215</v>
      </c>
    </row>
    <row r="140" spans="1:5">
      <c r="A140" s="96" t="s">
        <v>1210</v>
      </c>
      <c r="B140" s="102" t="str">
        <f t="shared" si="2"/>
        <v>15.01.11.6.01.290</v>
      </c>
      <c r="C140" s="98" t="s">
        <v>201</v>
      </c>
      <c r="D140" s="115" t="s">
        <v>59</v>
      </c>
      <c r="E140" s="98" t="s">
        <v>59</v>
      </c>
    </row>
    <row r="141" spans="1:5">
      <c r="A141" s="96" t="s">
        <v>1211</v>
      </c>
      <c r="B141" s="102" t="str">
        <f t="shared" si="2"/>
        <v>15.01.11.6.01.300</v>
      </c>
      <c r="C141" s="98" t="s">
        <v>255</v>
      </c>
      <c r="D141" s="115" t="s">
        <v>82</v>
      </c>
      <c r="E141" s="98" t="s">
        <v>1965</v>
      </c>
    </row>
    <row r="142" spans="1:5">
      <c r="A142" s="96" t="s">
        <v>1212</v>
      </c>
      <c r="B142" s="102" t="str">
        <f t="shared" si="2"/>
        <v>15.01.11.6.01.310</v>
      </c>
      <c r="C142" s="98" t="s">
        <v>202</v>
      </c>
      <c r="D142" s="115" t="s">
        <v>59</v>
      </c>
      <c r="E142" s="98" t="s">
        <v>59</v>
      </c>
    </row>
    <row r="143" spans="1:5">
      <c r="A143" s="96" t="s">
        <v>1213</v>
      </c>
      <c r="B143" s="102" t="str">
        <f t="shared" si="2"/>
        <v>15.01.11.6.01.320</v>
      </c>
      <c r="C143" s="98" t="s">
        <v>256</v>
      </c>
      <c r="D143" s="115" t="s">
        <v>83</v>
      </c>
      <c r="E143" s="98" t="s">
        <v>2163</v>
      </c>
    </row>
    <row r="144" spans="1:5">
      <c r="A144" s="96" t="s">
        <v>1214</v>
      </c>
      <c r="B144" s="102" t="str">
        <f t="shared" si="2"/>
        <v>15.01.11.6.01.330</v>
      </c>
      <c r="C144" s="98" t="s">
        <v>1842</v>
      </c>
      <c r="D144" s="115" t="s">
        <v>59</v>
      </c>
      <c r="E144" s="98" t="s">
        <v>59</v>
      </c>
    </row>
    <row r="145" spans="1:5">
      <c r="A145" s="96" t="s">
        <v>1215</v>
      </c>
      <c r="B145" s="102" t="str">
        <f t="shared" si="2"/>
        <v>15.01.11.6.01.340</v>
      </c>
      <c r="C145" s="98" t="s">
        <v>1843</v>
      </c>
      <c r="D145" s="115" t="s">
        <v>80</v>
      </c>
      <c r="E145" s="98" t="s">
        <v>1966</v>
      </c>
    </row>
    <row r="146" spans="1:5">
      <c r="A146" s="96" t="s">
        <v>1216</v>
      </c>
      <c r="B146" s="102" t="str">
        <f t="shared" si="2"/>
        <v>15.01.11.6.01.350</v>
      </c>
      <c r="C146" s="98" t="s">
        <v>1844</v>
      </c>
      <c r="D146" s="115" t="s">
        <v>59</v>
      </c>
      <c r="E146" s="98" t="s">
        <v>59</v>
      </c>
    </row>
    <row r="147" spans="1:5">
      <c r="A147" s="96" t="s">
        <v>1217</v>
      </c>
      <c r="B147" s="102" t="str">
        <f t="shared" si="2"/>
        <v>15.01.11.6.01.360</v>
      </c>
      <c r="C147" s="98" t="s">
        <v>1845</v>
      </c>
      <c r="D147" s="115" t="s">
        <v>83</v>
      </c>
      <c r="E147" s="98" t="s">
        <v>2164</v>
      </c>
    </row>
    <row r="148" spans="1:5">
      <c r="A148" s="96" t="s">
        <v>1218</v>
      </c>
      <c r="B148" s="102" t="str">
        <f t="shared" si="2"/>
        <v>15.01.11.6.01.370</v>
      </c>
      <c r="C148" s="98" t="s">
        <v>1846</v>
      </c>
      <c r="D148" s="115" t="s">
        <v>59</v>
      </c>
      <c r="E148" s="98" t="s">
        <v>59</v>
      </c>
    </row>
    <row r="149" spans="1:5">
      <c r="A149" s="96" t="s">
        <v>1219</v>
      </c>
      <c r="B149" s="102" t="str">
        <f t="shared" si="2"/>
        <v>15.01.11.6.01.380</v>
      </c>
      <c r="C149" s="98" t="s">
        <v>1847</v>
      </c>
      <c r="D149" s="115" t="s">
        <v>1941</v>
      </c>
      <c r="E149" s="98" t="s">
        <v>1967</v>
      </c>
    </row>
    <row r="150" spans="1:5">
      <c r="A150" s="96" t="s">
        <v>1220</v>
      </c>
      <c r="B150" s="102" t="str">
        <f t="shared" si="2"/>
        <v>15.01.11.6.01.390</v>
      </c>
      <c r="C150" s="98" t="s">
        <v>37</v>
      </c>
      <c r="D150" s="115" t="s">
        <v>59</v>
      </c>
      <c r="E150" s="98" t="s">
        <v>59</v>
      </c>
    </row>
    <row r="151" spans="1:5">
      <c r="A151" s="96" t="s">
        <v>1221</v>
      </c>
      <c r="B151" s="102" t="str">
        <f t="shared" si="2"/>
        <v>15.01.11.6.01.400</v>
      </c>
      <c r="C151" s="98" t="s">
        <v>257</v>
      </c>
      <c r="D151" s="115" t="s">
        <v>84</v>
      </c>
      <c r="E151" s="98" t="s">
        <v>2165</v>
      </c>
    </row>
    <row r="152" spans="1:5">
      <c r="A152" s="96" t="s">
        <v>1222</v>
      </c>
      <c r="B152" s="102" t="str">
        <f>HYPERLINK("#"&amp;ADDRESS(1,1,1,1,A152),A152)</f>
        <v>15.01.11.6.01.410</v>
      </c>
      <c r="C152" s="98" t="s">
        <v>1848</v>
      </c>
      <c r="D152" s="115" t="s">
        <v>59</v>
      </c>
      <c r="E152" s="98" t="s">
        <v>59</v>
      </c>
    </row>
    <row r="153" spans="1:5">
      <c r="A153" s="96" t="s">
        <v>1223</v>
      </c>
      <c r="B153" s="102" t="str">
        <f>HYPERLINK("#"&amp;ADDRESS(1,1,1,1,A153),A153)</f>
        <v>15.01.11.6.01.420</v>
      </c>
      <c r="C153" s="98" t="s">
        <v>1849</v>
      </c>
      <c r="D153" s="115" t="s">
        <v>1942</v>
      </c>
      <c r="E153" s="98" t="s">
        <v>1968</v>
      </c>
    </row>
    <row r="154" spans="1:5">
      <c r="A154" s="96" t="s">
        <v>1224</v>
      </c>
      <c r="B154" s="102" t="str">
        <f t="shared" si="2"/>
        <v>15.01.11.6.01.430</v>
      </c>
      <c r="C154" s="98" t="s">
        <v>203</v>
      </c>
      <c r="D154" s="115" t="s">
        <v>59</v>
      </c>
      <c r="E154" s="98" t="s">
        <v>59</v>
      </c>
    </row>
    <row r="155" spans="1:5">
      <c r="A155" s="96" t="s">
        <v>1225</v>
      </c>
      <c r="B155" s="102" t="str">
        <f t="shared" si="2"/>
        <v>15.01.11.6.01.450</v>
      </c>
      <c r="C155" s="98" t="s">
        <v>38</v>
      </c>
      <c r="D155" s="115" t="s">
        <v>59</v>
      </c>
      <c r="E155" s="98" t="s">
        <v>59</v>
      </c>
    </row>
    <row r="156" spans="1:5">
      <c r="A156" s="96" t="s">
        <v>1226</v>
      </c>
      <c r="B156" s="102" t="str">
        <f t="shared" si="2"/>
        <v>15.01.11.6.01.460</v>
      </c>
      <c r="C156" s="98" t="s">
        <v>1850</v>
      </c>
      <c r="D156" s="115" t="s">
        <v>85</v>
      </c>
      <c r="E156" s="98" t="s">
        <v>2166</v>
      </c>
    </row>
    <row r="157" spans="1:5">
      <c r="A157" s="96" t="s">
        <v>1227</v>
      </c>
      <c r="B157" s="102" t="str">
        <f t="shared" si="2"/>
        <v>15.01.11.6.01.470</v>
      </c>
      <c r="C157" s="98" t="s">
        <v>39</v>
      </c>
      <c r="D157" s="115" t="s">
        <v>59</v>
      </c>
      <c r="E157" s="98" t="s">
        <v>59</v>
      </c>
    </row>
    <row r="158" spans="1:5">
      <c r="A158" s="96" t="s">
        <v>1228</v>
      </c>
      <c r="B158" s="102" t="str">
        <f t="shared" si="2"/>
        <v>15.01.11.6.01.480</v>
      </c>
      <c r="C158" s="98" t="s">
        <v>1851</v>
      </c>
      <c r="D158" s="115" t="s">
        <v>86</v>
      </c>
      <c r="E158" s="98" t="s">
        <v>2167</v>
      </c>
    </row>
    <row r="159" spans="1:5">
      <c r="A159" s="96" t="s">
        <v>1229</v>
      </c>
      <c r="B159" s="102" t="str">
        <f t="shared" si="2"/>
        <v>15.01.11.6.01.490</v>
      </c>
      <c r="C159" s="98" t="s">
        <v>40</v>
      </c>
      <c r="D159" s="115" t="s">
        <v>59</v>
      </c>
      <c r="E159" s="98" t="s">
        <v>59</v>
      </c>
    </row>
    <row r="160" spans="1:5">
      <c r="A160" s="96" t="s">
        <v>1230</v>
      </c>
      <c r="B160" s="102" t="str">
        <f t="shared" si="2"/>
        <v>15.01.11.6.01.500</v>
      </c>
      <c r="C160" s="98" t="s">
        <v>258</v>
      </c>
      <c r="D160" s="115" t="s">
        <v>87</v>
      </c>
      <c r="E160" s="98" t="s">
        <v>2168</v>
      </c>
    </row>
    <row r="161" spans="1:5">
      <c r="A161" s="96" t="s">
        <v>1231</v>
      </c>
      <c r="B161" s="102" t="str">
        <f t="shared" si="2"/>
        <v>15.01.11.6.01.510</v>
      </c>
      <c r="C161" s="98" t="s">
        <v>1852</v>
      </c>
      <c r="D161" s="115" t="s">
        <v>59</v>
      </c>
      <c r="E161" s="98" t="s">
        <v>59</v>
      </c>
    </row>
    <row r="162" spans="1:5">
      <c r="A162" s="96" t="s">
        <v>1232</v>
      </c>
      <c r="B162" s="102" t="str">
        <f t="shared" si="2"/>
        <v>15.01.11.6.01.520</v>
      </c>
      <c r="C162" s="98" t="s">
        <v>1853</v>
      </c>
      <c r="D162" s="115" t="s">
        <v>1943</v>
      </c>
      <c r="E162" s="98" t="s">
        <v>1969</v>
      </c>
    </row>
    <row r="163" spans="1:5">
      <c r="A163" s="96" t="s">
        <v>1278</v>
      </c>
      <c r="B163" s="102" t="str">
        <f t="shared" si="2"/>
        <v>15.01.11.6.01.530</v>
      </c>
      <c r="C163" s="98" t="s">
        <v>1293</v>
      </c>
      <c r="D163" s="115" t="s">
        <v>59</v>
      </c>
      <c r="E163" s="98" t="s">
        <v>59</v>
      </c>
    </row>
    <row r="164" spans="1:5">
      <c r="A164" s="96" t="s">
        <v>1279</v>
      </c>
      <c r="B164" s="102" t="str">
        <f t="shared" si="2"/>
        <v>15.01.11.6.01.540</v>
      </c>
      <c r="C164" s="98" t="s">
        <v>1729</v>
      </c>
      <c r="D164" s="115" t="s">
        <v>1383</v>
      </c>
      <c r="E164" s="98" t="s">
        <v>1384</v>
      </c>
    </row>
    <row r="165" spans="1:5">
      <c r="A165" s="96"/>
      <c r="B165" s="118" t="s">
        <v>1782</v>
      </c>
      <c r="C165" s="119" t="s">
        <v>1792</v>
      </c>
      <c r="D165" s="120" t="s">
        <v>1984</v>
      </c>
      <c r="E165" s="121" t="s">
        <v>1985</v>
      </c>
    </row>
    <row r="166" spans="1:5">
      <c r="A166" s="96" t="s">
        <v>1233</v>
      </c>
      <c r="B166" s="102" t="str">
        <f t="shared" si="2"/>
        <v>15.01.12.1.01.010</v>
      </c>
      <c r="C166" s="98" t="s">
        <v>54</v>
      </c>
      <c r="D166" s="115" t="s">
        <v>59</v>
      </c>
      <c r="E166" s="98" t="s">
        <v>59</v>
      </c>
    </row>
    <row r="167" spans="1:5">
      <c r="A167" s="96" t="s">
        <v>1234</v>
      </c>
      <c r="B167" s="102" t="str">
        <f t="shared" si="2"/>
        <v>15.01.12.1.01.020</v>
      </c>
      <c r="C167" s="98" t="s">
        <v>1784</v>
      </c>
      <c r="D167" s="115" t="s">
        <v>111</v>
      </c>
      <c r="E167" s="98" t="s">
        <v>1970</v>
      </c>
    </row>
    <row r="168" spans="1:5">
      <c r="A168" s="96" t="s">
        <v>1235</v>
      </c>
      <c r="B168" s="102" t="str">
        <f t="shared" si="2"/>
        <v>15.01.12.1.01.030</v>
      </c>
      <c r="C168" s="98" t="s">
        <v>54</v>
      </c>
      <c r="D168" s="115" t="s">
        <v>59</v>
      </c>
      <c r="E168" s="98" t="s">
        <v>59</v>
      </c>
    </row>
    <row r="169" spans="1:5">
      <c r="A169" s="96" t="s">
        <v>1236</v>
      </c>
      <c r="B169" s="102" t="str">
        <f t="shared" si="2"/>
        <v>15.01.12.1.01.040</v>
      </c>
      <c r="C169" s="98" t="s">
        <v>259</v>
      </c>
      <c r="D169" s="115" t="s">
        <v>112</v>
      </c>
      <c r="E169" s="98" t="s">
        <v>2169</v>
      </c>
    </row>
    <row r="170" spans="1:5">
      <c r="A170" s="96" t="s">
        <v>1237</v>
      </c>
      <c r="B170" s="102" t="str">
        <f t="shared" si="2"/>
        <v>15.01.12.1.01.050</v>
      </c>
      <c r="C170" s="98" t="s">
        <v>54</v>
      </c>
      <c r="D170" s="115" t="s">
        <v>59</v>
      </c>
      <c r="E170" s="98" t="s">
        <v>59</v>
      </c>
    </row>
    <row r="171" spans="1:5">
      <c r="A171" s="96" t="s">
        <v>1238</v>
      </c>
      <c r="B171" s="102" t="str">
        <f t="shared" si="2"/>
        <v>15.01.12.1.01.060</v>
      </c>
      <c r="C171" s="98" t="s">
        <v>1733</v>
      </c>
      <c r="D171" s="115" t="s">
        <v>1395</v>
      </c>
      <c r="E171" s="98" t="s">
        <v>1971</v>
      </c>
    </row>
    <row r="172" spans="1:5">
      <c r="A172" s="96" t="s">
        <v>1239</v>
      </c>
      <c r="B172" s="102" t="str">
        <f t="shared" si="2"/>
        <v>15.01.12.1.01.070</v>
      </c>
      <c r="C172" s="98" t="s">
        <v>1785</v>
      </c>
      <c r="D172" s="115" t="s">
        <v>59</v>
      </c>
      <c r="E172" s="98" t="s">
        <v>59</v>
      </c>
    </row>
    <row r="173" spans="1:5">
      <c r="A173" s="96" t="s">
        <v>1240</v>
      </c>
      <c r="B173" s="102" t="str">
        <f t="shared" si="2"/>
        <v>15.01.12.1.01.080</v>
      </c>
      <c r="C173" s="98" t="s">
        <v>1786</v>
      </c>
      <c r="D173" s="115" t="s">
        <v>1944</v>
      </c>
      <c r="E173" s="98" t="s">
        <v>2170</v>
      </c>
    </row>
    <row r="174" spans="1:5">
      <c r="A174" s="96" t="s">
        <v>1241</v>
      </c>
      <c r="B174" s="102" t="str">
        <f t="shared" si="2"/>
        <v>15.01.12.1.01.090</v>
      </c>
      <c r="C174" s="98" t="s">
        <v>204</v>
      </c>
      <c r="D174" s="115" t="s">
        <v>59</v>
      </c>
      <c r="E174" s="98" t="s">
        <v>59</v>
      </c>
    </row>
    <row r="175" spans="1:5">
      <c r="A175" s="96" t="s">
        <v>1242</v>
      </c>
      <c r="B175" s="102" t="str">
        <f t="shared" si="2"/>
        <v>15.01.12.1.01.100</v>
      </c>
      <c r="C175" s="98" t="s">
        <v>1787</v>
      </c>
      <c r="D175" s="115" t="s">
        <v>71</v>
      </c>
      <c r="E175" s="98" t="s">
        <v>1396</v>
      </c>
    </row>
    <row r="176" spans="1:5">
      <c r="A176" s="96" t="s">
        <v>1243</v>
      </c>
      <c r="B176" s="102" t="str">
        <f t="shared" si="2"/>
        <v>15.01.12.1.01.110</v>
      </c>
      <c r="C176" s="98" t="s">
        <v>55</v>
      </c>
      <c r="D176" s="115" t="s">
        <v>59</v>
      </c>
      <c r="E176" s="98" t="s">
        <v>59</v>
      </c>
    </row>
    <row r="177" spans="1:5">
      <c r="A177" s="96" t="s">
        <v>1244</v>
      </c>
      <c r="B177" s="102" t="str">
        <f t="shared" si="2"/>
        <v>15.01.12.1.01.120</v>
      </c>
      <c r="C177" s="98" t="s">
        <v>1788</v>
      </c>
      <c r="D177" s="115" t="s">
        <v>111</v>
      </c>
      <c r="E177" s="98" t="s">
        <v>1972</v>
      </c>
    </row>
    <row r="178" spans="1:5">
      <c r="A178" s="96" t="s">
        <v>1245</v>
      </c>
      <c r="B178" s="102" t="str">
        <f t="shared" si="2"/>
        <v>15.01.12.1.01.130</v>
      </c>
      <c r="C178" s="98" t="s">
        <v>55</v>
      </c>
      <c r="D178" s="115" t="s">
        <v>59</v>
      </c>
      <c r="E178" s="98" t="s">
        <v>59</v>
      </c>
    </row>
    <row r="179" spans="1:5">
      <c r="A179" s="96" t="s">
        <v>1246</v>
      </c>
      <c r="B179" s="102" t="str">
        <f t="shared" si="2"/>
        <v>15.01.12.1.01.140</v>
      </c>
      <c r="C179" s="98" t="s">
        <v>1789</v>
      </c>
      <c r="D179" s="115" t="s">
        <v>1395</v>
      </c>
      <c r="E179" s="98" t="s">
        <v>1973</v>
      </c>
    </row>
    <row r="180" spans="1:5">
      <c r="A180" s="96" t="s">
        <v>1247</v>
      </c>
      <c r="B180" s="102" t="str">
        <f t="shared" si="2"/>
        <v>15.01.12.1.01.150</v>
      </c>
      <c r="C180" s="98" t="s">
        <v>56</v>
      </c>
      <c r="D180" s="115" t="s">
        <v>59</v>
      </c>
      <c r="E180" s="98" t="s">
        <v>59</v>
      </c>
    </row>
    <row r="181" spans="1:5">
      <c r="A181" s="96" t="s">
        <v>1248</v>
      </c>
      <c r="B181" s="102" t="str">
        <f t="shared" si="2"/>
        <v>15.01.12.1.01.160</v>
      </c>
      <c r="C181" s="98" t="s">
        <v>1294</v>
      </c>
      <c r="D181" s="115" t="s">
        <v>111</v>
      </c>
      <c r="E181" s="98" t="s">
        <v>1974</v>
      </c>
    </row>
    <row r="182" spans="1:5">
      <c r="A182" s="96" t="s">
        <v>1249</v>
      </c>
      <c r="B182" s="102" t="str">
        <f t="shared" si="2"/>
        <v>15.01.12.1.01.170</v>
      </c>
      <c r="C182" s="98" t="s">
        <v>56</v>
      </c>
      <c r="D182" s="115" t="s">
        <v>59</v>
      </c>
      <c r="E182" s="98" t="s">
        <v>59</v>
      </c>
    </row>
    <row r="183" spans="1:5">
      <c r="A183" s="96" t="s">
        <v>1250</v>
      </c>
      <c r="B183" s="102" t="str">
        <f t="shared" si="2"/>
        <v>15.01.12.1.01.180</v>
      </c>
      <c r="C183" s="98" t="s">
        <v>1790</v>
      </c>
      <c r="D183" s="115" t="s">
        <v>112</v>
      </c>
      <c r="E183" s="98" t="s">
        <v>1397</v>
      </c>
    </row>
    <row r="184" spans="1:5">
      <c r="A184" s="96" t="s">
        <v>1251</v>
      </c>
      <c r="B184" s="102" t="str">
        <f t="shared" si="2"/>
        <v>15.01.12.1.01.190</v>
      </c>
      <c r="C184" s="98" t="s">
        <v>57</v>
      </c>
      <c r="D184" s="115" t="s">
        <v>59</v>
      </c>
      <c r="E184" s="98" t="s">
        <v>59</v>
      </c>
    </row>
    <row r="185" spans="1:5">
      <c r="A185" s="96" t="s">
        <v>1252</v>
      </c>
      <c r="B185" s="102" t="str">
        <f t="shared" si="2"/>
        <v>15.01.12.1.01.200</v>
      </c>
      <c r="C185" s="98" t="s">
        <v>1295</v>
      </c>
      <c r="D185" s="115" t="s">
        <v>111</v>
      </c>
      <c r="E185" s="98" t="s">
        <v>1398</v>
      </c>
    </row>
    <row r="186" spans="1:5">
      <c r="A186" s="96" t="s">
        <v>1253</v>
      </c>
      <c r="B186" s="102" t="str">
        <f t="shared" si="2"/>
        <v>15.01.12.1.01.210</v>
      </c>
      <c r="C186" s="98" t="s">
        <v>57</v>
      </c>
      <c r="D186" s="115" t="s">
        <v>59</v>
      </c>
      <c r="E186" s="98" t="s">
        <v>59</v>
      </c>
    </row>
    <row r="187" spans="1:5">
      <c r="A187" s="96" t="s">
        <v>1254</v>
      </c>
      <c r="B187" s="102" t="str">
        <f t="shared" si="2"/>
        <v>15.01.12.1.01.220</v>
      </c>
      <c r="C187" s="98" t="s">
        <v>1296</v>
      </c>
      <c r="D187" s="115" t="s">
        <v>111</v>
      </c>
      <c r="E187" s="98" t="s">
        <v>1399</v>
      </c>
    </row>
    <row r="188" spans="1:5">
      <c r="A188" s="96" t="s">
        <v>1280</v>
      </c>
      <c r="B188" s="102" t="str">
        <f t="shared" si="2"/>
        <v>15.01.12.1.01.230</v>
      </c>
      <c r="C188" s="98" t="s">
        <v>57</v>
      </c>
      <c r="D188" s="115" t="s">
        <v>59</v>
      </c>
      <c r="E188" s="98" t="s">
        <v>59</v>
      </c>
    </row>
    <row r="189" spans="1:5">
      <c r="A189" s="96" t="s">
        <v>1281</v>
      </c>
      <c r="B189" s="102" t="str">
        <f t="shared" si="2"/>
        <v>15.01.12.1.01.240</v>
      </c>
      <c r="C189" s="98" t="s">
        <v>1791</v>
      </c>
      <c r="D189" s="115" t="s">
        <v>114</v>
      </c>
      <c r="E189" s="98" t="s">
        <v>2171</v>
      </c>
    </row>
    <row r="190" spans="1:5">
      <c r="A190" s="96" t="s">
        <v>1780</v>
      </c>
      <c r="B190" s="102" t="str">
        <f t="shared" si="2"/>
        <v>15.01.12.1.01.250</v>
      </c>
      <c r="C190" s="98" t="s">
        <v>57</v>
      </c>
      <c r="D190" s="115" t="s">
        <v>59</v>
      </c>
      <c r="E190" s="98" t="s">
        <v>59</v>
      </c>
    </row>
    <row r="191" spans="1:5">
      <c r="A191" s="96" t="s">
        <v>1781</v>
      </c>
      <c r="B191" s="102" t="str">
        <f t="shared" si="2"/>
        <v>15.01.12.1.01.260</v>
      </c>
      <c r="C191" s="98" t="s">
        <v>1734</v>
      </c>
      <c r="D191" s="115" t="s">
        <v>1400</v>
      </c>
      <c r="E191" s="98" t="s">
        <v>2172</v>
      </c>
    </row>
    <row r="192" spans="1:5">
      <c r="A192" s="96"/>
      <c r="B192" s="118" t="s">
        <v>1783</v>
      </c>
      <c r="C192" s="122" t="s">
        <v>23</v>
      </c>
      <c r="D192" s="120" t="s">
        <v>1984</v>
      </c>
      <c r="E192" s="121" t="s">
        <v>1985</v>
      </c>
    </row>
    <row r="193" spans="1:5">
      <c r="A193" s="96" t="s">
        <v>1255</v>
      </c>
      <c r="B193" s="102" t="str">
        <f t="shared" si="2"/>
        <v>15.01.31.1.01.010</v>
      </c>
      <c r="C193" s="98" t="s">
        <v>51</v>
      </c>
      <c r="D193" s="115" t="s">
        <v>59</v>
      </c>
      <c r="E193" s="98" t="s">
        <v>59</v>
      </c>
    </row>
    <row r="194" spans="1:5">
      <c r="A194" s="96" t="s">
        <v>1256</v>
      </c>
      <c r="B194" s="102" t="str">
        <f t="shared" si="2"/>
        <v>15.01.31.1.01.020</v>
      </c>
      <c r="C194" s="98" t="s">
        <v>260</v>
      </c>
      <c r="D194" s="115" t="s">
        <v>104</v>
      </c>
      <c r="E194" s="98" t="s">
        <v>105</v>
      </c>
    </row>
    <row r="195" spans="1:5">
      <c r="A195" s="96" t="s">
        <v>1257</v>
      </c>
      <c r="B195" s="102" t="str">
        <f t="shared" si="2"/>
        <v>15.01.31.1.01.030</v>
      </c>
      <c r="C195" s="98" t="s">
        <v>52</v>
      </c>
      <c r="D195" s="115" t="s">
        <v>59</v>
      </c>
      <c r="E195" s="98" t="s">
        <v>59</v>
      </c>
    </row>
    <row r="196" spans="1:5">
      <c r="A196" s="96" t="s">
        <v>1258</v>
      </c>
      <c r="B196" s="102" t="str">
        <f>HYPERLINK("#"&amp;ADDRESS(1,1,1,1,A196),A196)</f>
        <v>15.01.31.1.01.040</v>
      </c>
      <c r="C196" s="98" t="s">
        <v>1297</v>
      </c>
      <c r="D196" s="115" t="s">
        <v>106</v>
      </c>
      <c r="E196" s="98" t="s">
        <v>2173</v>
      </c>
    </row>
    <row r="197" spans="1:5">
      <c r="A197" s="96" t="s">
        <v>1259</v>
      </c>
      <c r="B197" s="102" t="str">
        <f>HYPERLINK("#"&amp;ADDRESS(1,1,1,1,A197),A197)</f>
        <v>15.01.31.1.01.050</v>
      </c>
      <c r="C197" s="98" t="s">
        <v>52</v>
      </c>
      <c r="D197" s="115" t="s">
        <v>59</v>
      </c>
      <c r="E197" s="98" t="s">
        <v>59</v>
      </c>
    </row>
    <row r="198" spans="1:5">
      <c r="A198" s="96" t="s">
        <v>1260</v>
      </c>
      <c r="B198" s="102" t="str">
        <f>HYPERLINK("#"&amp;ADDRESS(1,1,1,1,A198),A198)</f>
        <v>15.01.31.1.01.060</v>
      </c>
      <c r="C198" s="98" t="s">
        <v>261</v>
      </c>
      <c r="D198" s="115" t="s">
        <v>107</v>
      </c>
      <c r="E198" s="98" t="s">
        <v>2174</v>
      </c>
    </row>
    <row r="199" spans="1:5">
      <c r="A199" s="96" t="s">
        <v>1261</v>
      </c>
      <c r="B199" s="102" t="str">
        <f t="shared" ref="B199:B212" si="3">HYPERLINK("#"&amp;ADDRESS(1,1,1,1,A199),A199)</f>
        <v>15.01.31.1.01.070</v>
      </c>
      <c r="C199" s="98" t="s">
        <v>53</v>
      </c>
      <c r="D199" s="115" t="s">
        <v>59</v>
      </c>
      <c r="E199" s="98" t="s">
        <v>59</v>
      </c>
    </row>
    <row r="200" spans="1:5">
      <c r="A200" s="96" t="s">
        <v>1262</v>
      </c>
      <c r="B200" s="102" t="str">
        <f t="shared" si="3"/>
        <v>15.01.31.1.01.080</v>
      </c>
      <c r="C200" s="98" t="s">
        <v>1298</v>
      </c>
      <c r="D200" s="115" t="s">
        <v>108</v>
      </c>
      <c r="E200" s="98" t="s">
        <v>2175</v>
      </c>
    </row>
    <row r="201" spans="1:5">
      <c r="A201" s="96" t="s">
        <v>1263</v>
      </c>
      <c r="B201" s="102" t="str">
        <f t="shared" si="3"/>
        <v>15.01.31.1.01.090</v>
      </c>
      <c r="C201" s="98" t="s">
        <v>205</v>
      </c>
      <c r="D201" s="115" t="s">
        <v>59</v>
      </c>
      <c r="E201" s="98" t="s">
        <v>59</v>
      </c>
    </row>
    <row r="202" spans="1:5">
      <c r="A202" s="96" t="s">
        <v>1264</v>
      </c>
      <c r="B202" s="102" t="str">
        <f t="shared" si="3"/>
        <v>15.01.31.1.01.100</v>
      </c>
      <c r="C202" s="98" t="s">
        <v>1299</v>
      </c>
      <c r="D202" s="115" t="s">
        <v>109</v>
      </c>
      <c r="E202" s="98" t="s">
        <v>2176</v>
      </c>
    </row>
    <row r="203" spans="1:5">
      <c r="A203" s="96" t="s">
        <v>1265</v>
      </c>
      <c r="B203" s="102" t="str">
        <f t="shared" si="3"/>
        <v>15.01.31.1.01.110</v>
      </c>
      <c r="C203" s="98" t="s">
        <v>1735</v>
      </c>
      <c r="D203" s="115" t="s">
        <v>115</v>
      </c>
      <c r="E203" s="98" t="s">
        <v>1975</v>
      </c>
    </row>
    <row r="204" spans="1:5">
      <c r="A204" s="96" t="s">
        <v>1266</v>
      </c>
      <c r="B204" s="102" t="str">
        <f t="shared" si="3"/>
        <v>15.01.31.1.01.120</v>
      </c>
      <c r="C204" s="98" t="s">
        <v>1736</v>
      </c>
      <c r="D204" s="115" t="s">
        <v>115</v>
      </c>
      <c r="E204" s="98" t="s">
        <v>1976</v>
      </c>
    </row>
    <row r="205" spans="1:5">
      <c r="A205" s="96" t="s">
        <v>1267</v>
      </c>
      <c r="B205" s="102" t="str">
        <f t="shared" si="3"/>
        <v>15.01.31.1.01.130</v>
      </c>
      <c r="C205" s="98" t="s">
        <v>1737</v>
      </c>
      <c r="D205" s="115" t="s">
        <v>115</v>
      </c>
      <c r="E205" s="98" t="s">
        <v>1977</v>
      </c>
    </row>
    <row r="206" spans="1:5">
      <c r="A206" s="96" t="s">
        <v>1268</v>
      </c>
      <c r="B206" s="102" t="str">
        <f t="shared" si="3"/>
        <v>15.01.31.1.01.140</v>
      </c>
      <c r="C206" s="98" t="s">
        <v>1738</v>
      </c>
      <c r="D206" s="115" t="s">
        <v>115</v>
      </c>
      <c r="E206" s="98" t="s">
        <v>2177</v>
      </c>
    </row>
    <row r="207" spans="1:5">
      <c r="A207" s="96" t="s">
        <v>1269</v>
      </c>
      <c r="B207" s="102" t="str">
        <f t="shared" si="3"/>
        <v>15.01.31.1.01.150</v>
      </c>
      <c r="C207" s="98" t="s">
        <v>1739</v>
      </c>
      <c r="D207" s="115" t="s">
        <v>116</v>
      </c>
      <c r="E207" s="98" t="s">
        <v>1978</v>
      </c>
    </row>
    <row r="208" spans="1:5">
      <c r="A208" s="96" t="s">
        <v>1270</v>
      </c>
      <c r="B208" s="102" t="str">
        <f t="shared" si="3"/>
        <v>15.01.31.1.01.160</v>
      </c>
      <c r="C208" s="98" t="s">
        <v>262</v>
      </c>
      <c r="D208" s="115" t="s">
        <v>116</v>
      </c>
      <c r="E208" s="98" t="s">
        <v>217</v>
      </c>
    </row>
    <row r="209" spans="1:5">
      <c r="A209" s="96" t="s">
        <v>1271</v>
      </c>
      <c r="B209" s="102" t="str">
        <f t="shared" si="3"/>
        <v>15.01.31.1.01.170</v>
      </c>
      <c r="C209" s="98" t="s">
        <v>1740</v>
      </c>
      <c r="D209" s="115" t="s">
        <v>225</v>
      </c>
      <c r="E209" s="98" t="s">
        <v>1979</v>
      </c>
    </row>
    <row r="210" spans="1:5">
      <c r="A210" s="96" t="s">
        <v>1272</v>
      </c>
      <c r="B210" s="102" t="str">
        <f t="shared" si="3"/>
        <v>15.01.31.1.01.180</v>
      </c>
      <c r="C210" s="98" t="s">
        <v>1741</v>
      </c>
      <c r="D210" s="115" t="s">
        <v>117</v>
      </c>
      <c r="E210" s="98" t="s">
        <v>1980</v>
      </c>
    </row>
    <row r="211" spans="1:5">
      <c r="A211" s="96" t="s">
        <v>1273</v>
      </c>
      <c r="B211" s="102" t="str">
        <f t="shared" si="3"/>
        <v>15.01.31.1.01.190</v>
      </c>
      <c r="C211" s="98" t="s">
        <v>1300</v>
      </c>
      <c r="D211" s="115" t="s">
        <v>115</v>
      </c>
      <c r="E211" s="98" t="s">
        <v>1981</v>
      </c>
    </row>
    <row r="212" spans="1:5">
      <c r="A212" s="96" t="s">
        <v>1274</v>
      </c>
      <c r="B212" s="130" t="str">
        <f t="shared" si="3"/>
        <v>15.01.31.1.01.210</v>
      </c>
      <c r="C212" s="117" t="s">
        <v>263</v>
      </c>
      <c r="D212" s="116" t="s">
        <v>231</v>
      </c>
      <c r="E212" s="117" t="s">
        <v>230</v>
      </c>
    </row>
    <row r="213" spans="1:5">
      <c r="B213" s="127" t="s">
        <v>1103</v>
      </c>
      <c r="C213" s="100" t="s">
        <v>144</v>
      </c>
    </row>
  </sheetData>
  <sheetProtection algorithmName="SHA-512" hashValue="4+mL8n73sLP6URRf7dORUt/dgar2g+Uf/zKiNShCQS2lflQMkVRJSzdAVydpTgh7QAqP8+pnG30P4nEePtpuCg==" saltValue="bes6Wub8ND0ezyk6bHgCUw==" spinCount="100000" sheet="1" objects="1" scenarios="1"/>
  <dataConsolidate/>
  <mergeCells count="1">
    <mergeCell ref="B2:C2"/>
  </mergeCells>
  <phoneticPr fontId="21" type="noConversion"/>
  <hyperlinks>
    <hyperlink ref="B3" location="'0. Cover Page'!Print_Area" display="0." xr:uid="{00000000-0004-0000-0100-000000000000}"/>
    <hyperlink ref="B4" location="'1. Index'!Print_Area" display="1." xr:uid="{00000000-0004-0000-0100-000001000000}"/>
    <hyperlink ref="B6" location="'3. Country Data'!A1" display="3." xr:uid="{00000000-0004-0000-0100-000002000000}"/>
    <hyperlink ref="B5" location="'2. Instructions'!A1" display="2." xr:uid="{00000000-0004-0000-0100-000003000000}"/>
    <hyperlink ref="B213" location="'4. Database'!Print_Area" display="3." xr:uid="{5597027E-21A0-47E4-AB41-868A14382EE4}"/>
  </hyperlinks>
  <pageMargins left="0.7" right="0.7" top="0.75" bottom="0.75" header="0.3" footer="0.3"/>
  <pageSetup scale="65" fitToHeight="3" orientation="portrait" r:id="rId1"/>
  <headerFooter>
    <oddFooter>&amp;R_x000D_&amp;1#&amp;"Calibri"&amp;10&amp;K000000 Confidential</oddFooter>
  </headerFooter>
  <ignoredErrors>
    <ignoredError sqref="B3:B5" numberStoredAsText="1"/>
  </ignoredError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73">
    <pageSetUpPr fitToPage="1"/>
  </sheetPr>
  <dimension ref="B1:E51"/>
  <sheetViews>
    <sheetView zoomScale="70" zoomScaleNormal="70" workbookViewId="0">
      <selection activeCell="A48" sqref="A48:XFD49"/>
    </sheetView>
  </sheetViews>
  <sheetFormatPr defaultColWidth="9.21875" defaultRowHeight="14.4"/>
  <cols>
    <col min="1" max="1" width="2.77734375" style="20" customWidth="1"/>
    <col min="2" max="4" width="40.5546875" style="20" customWidth="1"/>
    <col min="5" max="5" width="54.21875" style="20" customWidth="1"/>
    <col min="6" max="16384" width="9.21875" style="20"/>
  </cols>
  <sheetData>
    <row r="1" spans="2:5" ht="15" thickBot="1">
      <c r="B1" s="19" t="s">
        <v>152</v>
      </c>
      <c r="C1" s="20">
        <v>19</v>
      </c>
      <c r="E1" s="11" t="s">
        <v>1275</v>
      </c>
    </row>
    <row r="2" spans="2:5">
      <c r="B2" s="21" t="s">
        <v>0</v>
      </c>
      <c r="C2" s="194" t="str">
        <f>VLOOKUP(C3,'1. Index'!$B$7:$C$212,2,0)</f>
        <v>Electrical and optical equipment</v>
      </c>
      <c r="D2" s="194"/>
    </row>
    <row r="3" spans="2:5" ht="15" thickBot="1">
      <c r="B3" s="22" t="s">
        <v>1</v>
      </c>
      <c r="C3" s="193" t="str">
        <f>LEFT(C5,10)</f>
        <v>15.01.11.2</v>
      </c>
      <c r="D3" s="194"/>
    </row>
    <row r="4" spans="2:5" ht="15" thickBot="1">
      <c r="B4" s="23"/>
    </row>
    <row r="5" spans="2:5" ht="15" customHeight="1">
      <c r="B5" s="24" t="s">
        <v>2</v>
      </c>
      <c r="C5" s="203" t="str" cm="1">
        <f t="array" ref="C5">INDEX('1. Index'!$B$8:$E$212,C1,1)</f>
        <v>15.01.11.2.01.030</v>
      </c>
      <c r="D5" s="204"/>
      <c r="E5" s="195" t="s">
        <v>3</v>
      </c>
    </row>
    <row r="6" spans="2:5" ht="15" customHeight="1" thickBot="1">
      <c r="B6" s="25" t="s">
        <v>4</v>
      </c>
      <c r="C6" s="205" t="str" cm="1">
        <f t="array" ref="C6">INDEX('1. Index'!$B$8:$E$212,C1,2)</f>
        <v>Scanner scale - Unspecified</v>
      </c>
      <c r="D6" s="206"/>
      <c r="E6" s="196"/>
    </row>
    <row r="7" spans="2:5" ht="16.5" customHeight="1" thickBot="1">
      <c r="B7" s="26"/>
      <c r="C7" s="197" t="s">
        <v>24</v>
      </c>
      <c r="D7" s="198"/>
      <c r="E7" s="13" t="s">
        <v>5</v>
      </c>
    </row>
    <row r="8" spans="2:5">
      <c r="B8" s="27" t="s">
        <v>6</v>
      </c>
      <c r="C8" s="199" t="str" cm="1">
        <f t="array" ref="C8">INDEX('1. Index'!$B$8:$E$212,C1,3)</f>
        <v>Unspecified</v>
      </c>
      <c r="D8" s="200"/>
      <c r="E8" s="28"/>
    </row>
    <row r="9" spans="2:5" ht="15" thickBot="1">
      <c r="B9" s="29" t="s">
        <v>7</v>
      </c>
      <c r="C9" s="201" t="str" cm="1">
        <f t="array" ref="C9">INDEX('1. Index'!$B$8:$E$212,C1,4)</f>
        <v>Unspecified</v>
      </c>
      <c r="D9" s="202"/>
      <c r="E9" s="30"/>
    </row>
    <row r="10" spans="2:5" ht="18" customHeight="1" thickBot="1">
      <c r="B10" s="31"/>
      <c r="C10" s="32" t="s">
        <v>8</v>
      </c>
      <c r="D10" s="32" t="s">
        <v>9</v>
      </c>
      <c r="E10" s="13" t="s">
        <v>5</v>
      </c>
    </row>
    <row r="11" spans="2:5" ht="15" customHeight="1">
      <c r="B11" s="33" t="s">
        <v>1307</v>
      </c>
      <c r="C11" s="66" t="s">
        <v>216</v>
      </c>
      <c r="D11" s="67" t="s">
        <v>1882</v>
      </c>
      <c r="E11" s="35"/>
    </row>
    <row r="12" spans="2:5" ht="15" customHeight="1">
      <c r="B12" s="36" t="s">
        <v>1308</v>
      </c>
      <c r="C12" s="37" t="s">
        <v>1443</v>
      </c>
      <c r="D12" s="38" t="s">
        <v>2049</v>
      </c>
      <c r="E12" s="39"/>
    </row>
    <row r="13" spans="2:5" ht="15" customHeight="1">
      <c r="B13" s="36" t="s">
        <v>1309</v>
      </c>
      <c r="C13" s="37" t="s">
        <v>1444</v>
      </c>
      <c r="D13" s="38" t="s">
        <v>2050</v>
      </c>
      <c r="E13" s="39"/>
    </row>
    <row r="14" spans="2:5" ht="15" customHeight="1">
      <c r="B14" s="36" t="s">
        <v>1310</v>
      </c>
      <c r="C14" s="37" t="s">
        <v>1445</v>
      </c>
      <c r="D14" s="38" t="s">
        <v>2051</v>
      </c>
      <c r="E14" s="39"/>
    </row>
    <row r="15" spans="2:5" ht="15" customHeight="1">
      <c r="B15" s="36" t="s">
        <v>1311</v>
      </c>
      <c r="C15" s="37" t="s">
        <v>1446</v>
      </c>
      <c r="D15" s="38" t="s">
        <v>2052</v>
      </c>
      <c r="E15" s="39"/>
    </row>
    <row r="16" spans="2:5" ht="15" customHeight="1">
      <c r="B16" s="36" t="s">
        <v>1312</v>
      </c>
      <c r="C16" s="37" t="s">
        <v>2053</v>
      </c>
      <c r="D16" s="38" t="s">
        <v>2054</v>
      </c>
      <c r="E16" s="39"/>
    </row>
    <row r="17" spans="2:5" ht="15" customHeight="1">
      <c r="B17" s="36" t="s">
        <v>1313</v>
      </c>
      <c r="C17" s="37" t="s">
        <v>1447</v>
      </c>
      <c r="D17" s="38" t="s">
        <v>2055</v>
      </c>
      <c r="E17" s="39"/>
    </row>
    <row r="18" spans="2:5" ht="15" customHeight="1">
      <c r="B18" s="36" t="s">
        <v>291</v>
      </c>
      <c r="C18" s="37" t="s">
        <v>2056</v>
      </c>
      <c r="D18" s="38" t="s">
        <v>2057</v>
      </c>
      <c r="E18" s="39"/>
    </row>
    <row r="19" spans="2:5" ht="15" customHeight="1">
      <c r="B19" s="36" t="s">
        <v>1314</v>
      </c>
      <c r="C19" s="37" t="s">
        <v>2058</v>
      </c>
      <c r="D19" s="38" t="s">
        <v>2059</v>
      </c>
      <c r="E19" s="39"/>
    </row>
    <row r="20" spans="2:5" ht="15" customHeight="1">
      <c r="B20" s="36" t="s">
        <v>1315</v>
      </c>
      <c r="C20" s="37" t="s">
        <v>1448</v>
      </c>
      <c r="D20" s="38" t="s">
        <v>2060</v>
      </c>
      <c r="E20" s="39"/>
    </row>
    <row r="21" spans="2:5" ht="15" customHeight="1">
      <c r="B21" s="36" t="s">
        <v>281</v>
      </c>
      <c r="C21" s="37" t="s">
        <v>2061</v>
      </c>
      <c r="D21" s="38" t="s">
        <v>2062</v>
      </c>
      <c r="E21" s="39"/>
    </row>
    <row r="22" spans="2:5" ht="15" customHeight="1">
      <c r="B22" s="36"/>
      <c r="C22" s="37"/>
      <c r="D22" s="38"/>
      <c r="E22" s="39"/>
    </row>
    <row r="23" spans="2:5" ht="15" customHeight="1">
      <c r="B23" s="36"/>
      <c r="C23" s="37"/>
      <c r="D23" s="38"/>
      <c r="E23" s="39"/>
    </row>
    <row r="24" spans="2:5" ht="15" customHeight="1">
      <c r="B24" s="36"/>
      <c r="C24" s="37"/>
      <c r="D24" s="38"/>
      <c r="E24" s="39"/>
    </row>
    <row r="25" spans="2:5" ht="15" customHeight="1">
      <c r="B25" s="36"/>
      <c r="C25" s="37"/>
      <c r="D25" s="38"/>
      <c r="E25" s="39"/>
    </row>
    <row r="26" spans="2:5" ht="15" customHeight="1">
      <c r="B26" s="36"/>
      <c r="C26" s="37"/>
      <c r="D26" s="38"/>
      <c r="E26" s="39"/>
    </row>
    <row r="27" spans="2:5" ht="15" customHeight="1">
      <c r="B27" s="36"/>
      <c r="C27" s="37"/>
      <c r="D27" s="38"/>
      <c r="E27" s="39"/>
    </row>
    <row r="28" spans="2:5" ht="15" customHeight="1">
      <c r="B28" s="36"/>
      <c r="C28" s="37"/>
      <c r="D28" s="38"/>
      <c r="E28" s="39"/>
    </row>
    <row r="29" spans="2:5" ht="15" customHeight="1">
      <c r="B29" s="36"/>
      <c r="C29" s="37"/>
      <c r="D29" s="38"/>
      <c r="E29" s="39"/>
    </row>
    <row r="30" spans="2:5" ht="15" customHeight="1">
      <c r="B30" s="36"/>
      <c r="C30" s="37"/>
      <c r="D30" s="38"/>
      <c r="E30" s="39"/>
    </row>
    <row r="31" spans="2:5" ht="15" customHeight="1">
      <c r="B31" s="36"/>
      <c r="C31" s="37"/>
      <c r="D31" s="38"/>
      <c r="E31" s="39"/>
    </row>
    <row r="32" spans="2:5" ht="15" customHeight="1">
      <c r="B32" s="36"/>
      <c r="C32" s="37"/>
      <c r="D32" s="38"/>
      <c r="E32" s="39"/>
    </row>
    <row r="33" spans="2:5" ht="15" customHeight="1">
      <c r="B33" s="36"/>
      <c r="C33" s="37"/>
      <c r="D33" s="38"/>
      <c r="E33" s="39"/>
    </row>
    <row r="34" spans="2:5" ht="15" customHeight="1">
      <c r="B34" s="36"/>
      <c r="C34" s="37"/>
      <c r="D34" s="38"/>
      <c r="E34" s="39"/>
    </row>
    <row r="35" spans="2:5" ht="15" customHeight="1">
      <c r="B35" s="36" t="s">
        <v>10</v>
      </c>
      <c r="C35" s="37" t="s">
        <v>60</v>
      </c>
      <c r="D35" s="38" t="s">
        <v>60</v>
      </c>
      <c r="E35" s="39"/>
    </row>
    <row r="36" spans="2:5" ht="15" customHeight="1" thickBot="1">
      <c r="B36" s="36" t="s">
        <v>11</v>
      </c>
      <c r="C36" s="37" t="s">
        <v>61</v>
      </c>
      <c r="D36" s="41" t="s">
        <v>61</v>
      </c>
      <c r="E36" s="80"/>
    </row>
    <row r="37" spans="2:5" ht="16.5" customHeight="1" thickBot="1">
      <c r="B37" s="197" t="s">
        <v>12</v>
      </c>
      <c r="C37" s="207"/>
      <c r="D37" s="198"/>
      <c r="E37" s="13" t="s">
        <v>5</v>
      </c>
    </row>
    <row r="38" spans="2:5" ht="15" customHeight="1">
      <c r="B38" s="208" t="s">
        <v>13</v>
      </c>
      <c r="C38" s="209"/>
      <c r="D38" s="210"/>
      <c r="E38" s="35"/>
    </row>
    <row r="39" spans="2:5" ht="15" customHeight="1">
      <c r="B39" s="180" t="s">
        <v>141</v>
      </c>
      <c r="C39" s="181"/>
      <c r="D39" s="182"/>
      <c r="E39" s="39"/>
    </row>
    <row r="40" spans="2:5" ht="15" customHeight="1">
      <c r="B40" s="180" t="s">
        <v>14</v>
      </c>
      <c r="C40" s="181"/>
      <c r="D40" s="182"/>
      <c r="E40" s="42"/>
    </row>
    <row r="41" spans="2:5" ht="15" customHeight="1">
      <c r="B41" s="180" t="s">
        <v>15</v>
      </c>
      <c r="C41" s="181"/>
      <c r="D41" s="182"/>
      <c r="E41" s="42"/>
    </row>
    <row r="42" spans="2:5" ht="15" customHeight="1">
      <c r="B42" s="188" t="s">
        <v>221</v>
      </c>
      <c r="C42" s="189"/>
      <c r="D42" s="190"/>
      <c r="E42" s="42"/>
    </row>
    <row r="43" spans="2:5" ht="15" customHeight="1">
      <c r="B43" s="219" t="s">
        <v>208</v>
      </c>
      <c r="C43" s="220"/>
      <c r="D43" s="221"/>
      <c r="E43" s="43"/>
    </row>
    <row r="44" spans="2:5" ht="15" customHeight="1" thickBot="1">
      <c r="B44" s="213" t="s">
        <v>206</v>
      </c>
      <c r="C44" s="214"/>
      <c r="D44" s="215"/>
      <c r="E44" s="44"/>
    </row>
    <row r="45" spans="2:5" ht="15" customHeight="1" thickBot="1">
      <c r="B45" s="216" t="s">
        <v>207</v>
      </c>
      <c r="C45" s="217"/>
      <c r="D45" s="218"/>
      <c r="E45" s="45">
        <f>(E38+E40+E41+E42+E44)-(E43*E38)</f>
        <v>0</v>
      </c>
    </row>
    <row r="46" spans="2:5" ht="21" customHeight="1" thickBot="1">
      <c r="B46" s="222" t="s">
        <v>209</v>
      </c>
      <c r="C46" s="223"/>
      <c r="D46" s="223"/>
      <c r="E46" s="18" t="s">
        <v>17</v>
      </c>
    </row>
    <row r="47" spans="2:5" s="48" customFormat="1" ht="15" thickBot="1">
      <c r="B47" s="186"/>
      <c r="C47" s="187"/>
      <c r="D47" s="187"/>
      <c r="E47" s="47"/>
    </row>
    <row r="48" spans="2:5" ht="21.6" thickBot="1">
      <c r="B48" s="176" t="s">
        <v>1305</v>
      </c>
      <c r="C48" s="177"/>
      <c r="D48" s="177"/>
      <c r="E48" s="13" t="s">
        <v>1305</v>
      </c>
    </row>
    <row r="49" spans="2:5" ht="15" customHeight="1" thickBot="1">
      <c r="B49" s="178" t="s">
        <v>18</v>
      </c>
      <c r="C49" s="179"/>
      <c r="D49" s="179"/>
      <c r="E49" s="46"/>
    </row>
    <row r="50" spans="2:5">
      <c r="B50" s="212"/>
      <c r="C50" s="212"/>
      <c r="D50" s="212"/>
    </row>
    <row r="51" spans="2:5">
      <c r="B51" s="212"/>
      <c r="C51" s="212"/>
      <c r="D51" s="212"/>
    </row>
  </sheetData>
  <sheetProtection algorithmName="SHA-512" hashValue="I8aCto5qa2aKz7AUud2HmZYaDOZRHriND0NurzhW31Y2oHobQKOtb+3J8UicnVLzOtVtFmqqGBY2cDiLJFLIPw==" saltValue="1ZJIm7QE+EY9JXKIStkiNA==" spinCount="100000" sheet="1" objects="1" scenarios="1"/>
  <mergeCells count="23">
    <mergeCell ref="C9:D9"/>
    <mergeCell ref="C2:D2"/>
    <mergeCell ref="C3:D3"/>
    <mergeCell ref="E5:E6"/>
    <mergeCell ref="C7:D7"/>
    <mergeCell ref="C8:D8"/>
    <mergeCell ref="C5:D5"/>
    <mergeCell ref="C6:D6"/>
    <mergeCell ref="B43:D43"/>
    <mergeCell ref="B48:D48"/>
    <mergeCell ref="B49:D49"/>
    <mergeCell ref="B37:D37"/>
    <mergeCell ref="B38:D38"/>
    <mergeCell ref="B39:D39"/>
    <mergeCell ref="B40:D40"/>
    <mergeCell ref="B41:D41"/>
    <mergeCell ref="B42:D42"/>
    <mergeCell ref="B46:D46"/>
    <mergeCell ref="B50:D50"/>
    <mergeCell ref="B51:D51"/>
    <mergeCell ref="B44:D44"/>
    <mergeCell ref="B45:D45"/>
    <mergeCell ref="B47:D47"/>
  </mergeCells>
  <hyperlinks>
    <hyperlink ref="B1" location="'1. Index'!A1" display="Go To Index" xr:uid="{EA84D34E-BDC6-4D9B-A579-210A1DD8882F}"/>
    <hyperlink ref="E1" location="'4. Database'!A1" display="Go To Database" xr:uid="{C7C9BFAA-4C07-49FA-826C-F360FFB7881F}"/>
  </hyperlinks>
  <pageMargins left="0.7" right="0.7" top="0.75" bottom="0.75" header="0.3" footer="0.3"/>
  <pageSetup scale="63" orientation="landscape" r:id="rId1"/>
  <headerFooter>
    <oddFooter>&amp;R_x000D_&amp;1#&amp;"Calibri"&amp;10&amp;K000000 Confidential</oddFooter>
  </headerFooter>
</worksheet>
</file>

<file path=xl/worksheets/sheet2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300-000000000000}">
  <sheetPr codeName="Sheet150">
    <pageSetUpPr fitToPage="1"/>
  </sheetPr>
  <dimension ref="B1:E51"/>
  <sheetViews>
    <sheetView topLeftCell="A32" zoomScale="70" zoomScaleNormal="70" workbookViewId="0">
      <selection activeCell="A48" sqref="A48:XFD49"/>
    </sheetView>
  </sheetViews>
  <sheetFormatPr defaultColWidth="9.21875" defaultRowHeight="14.4"/>
  <cols>
    <col min="1" max="1" width="2.77734375" style="20" customWidth="1"/>
    <col min="2" max="4" width="40.5546875" style="20" customWidth="1"/>
    <col min="5" max="5" width="54.21875" style="20" customWidth="1"/>
    <col min="6" max="16384" width="9.21875" style="20"/>
  </cols>
  <sheetData>
    <row r="1" spans="2:5" ht="15" thickBot="1">
      <c r="B1" s="19" t="s">
        <v>152</v>
      </c>
      <c r="C1" s="20">
        <v>217</v>
      </c>
      <c r="E1" s="11" t="s">
        <v>1275</v>
      </c>
    </row>
    <row r="2" spans="2:5">
      <c r="B2" s="21" t="s">
        <v>0</v>
      </c>
      <c r="C2" s="194" t="e">
        <f>VLOOKUP(C3,'1. Index'!$B$7:$C$212,2,0)</f>
        <v>#REF!</v>
      </c>
      <c r="D2" s="194"/>
    </row>
    <row r="3" spans="2:5" ht="15" thickBot="1">
      <c r="B3" s="22" t="s">
        <v>1</v>
      </c>
      <c r="C3" s="193" t="e">
        <f>LEFT(C5,10)</f>
        <v>#REF!</v>
      </c>
      <c r="D3" s="194"/>
    </row>
    <row r="4" spans="2:5" ht="15" thickBot="1">
      <c r="B4" s="23"/>
    </row>
    <row r="5" spans="2:5" ht="15" customHeight="1">
      <c r="B5" s="24" t="s">
        <v>2</v>
      </c>
      <c r="C5" s="203" t="e" cm="1">
        <f t="array" ref="C5">INDEX('1. Index'!$B$8:$E$212,C1,1)</f>
        <v>#REF!</v>
      </c>
      <c r="D5" s="204"/>
      <c r="E5" s="195" t="s">
        <v>3</v>
      </c>
    </row>
    <row r="6" spans="2:5" ht="15" customHeight="1" thickBot="1">
      <c r="B6" s="25" t="s">
        <v>4</v>
      </c>
      <c r="C6" s="205" t="e" cm="1">
        <f t="array" ref="C6">INDEX('1. Index'!$B$8:$E$212,C1,2)</f>
        <v>#REF!</v>
      </c>
      <c r="D6" s="206"/>
      <c r="E6" s="196"/>
    </row>
    <row r="7" spans="2:5" ht="16.5" customHeight="1" thickBot="1">
      <c r="B7" s="26"/>
      <c r="C7" s="197" t="s">
        <v>24</v>
      </c>
      <c r="D7" s="198"/>
      <c r="E7" s="13" t="s">
        <v>5</v>
      </c>
    </row>
    <row r="8" spans="2:5">
      <c r="B8" s="27" t="s">
        <v>6</v>
      </c>
      <c r="C8" s="199" t="e" cm="1">
        <f t="array" ref="C8">INDEX('1. Index'!$B$8:$E$212,C1,3)</f>
        <v>#REF!</v>
      </c>
      <c r="D8" s="200"/>
      <c r="E8" s="28"/>
    </row>
    <row r="9" spans="2:5" ht="15" thickBot="1">
      <c r="B9" s="29" t="s">
        <v>7</v>
      </c>
      <c r="C9" s="201" t="e" cm="1">
        <f t="array" ref="C9">INDEX('1. Index'!$B$8:$E$212,C1,4)</f>
        <v>#REF!</v>
      </c>
      <c r="D9" s="202"/>
      <c r="E9" s="30"/>
    </row>
    <row r="10" spans="2:5" ht="18" customHeight="1" thickBot="1">
      <c r="B10" s="31"/>
      <c r="C10" s="32" t="s">
        <v>8</v>
      </c>
      <c r="D10" s="32" t="s">
        <v>9</v>
      </c>
      <c r="E10" s="13" t="s">
        <v>5</v>
      </c>
    </row>
    <row r="11" spans="2:5" ht="15" customHeight="1">
      <c r="B11" s="33" t="s">
        <v>650</v>
      </c>
      <c r="C11" s="66" t="s">
        <v>216</v>
      </c>
      <c r="D11" s="67" t="s">
        <v>274</v>
      </c>
      <c r="E11" s="35"/>
    </row>
    <row r="12" spans="2:5" ht="15" customHeight="1">
      <c r="B12" s="36" t="s">
        <v>652</v>
      </c>
      <c r="C12" s="37" t="s">
        <v>1060</v>
      </c>
      <c r="D12" s="38" t="s">
        <v>1061</v>
      </c>
      <c r="E12" s="39"/>
    </row>
    <row r="13" spans="2:5" ht="15" customHeight="1">
      <c r="B13" s="36" t="s">
        <v>665</v>
      </c>
      <c r="C13" s="37" t="s">
        <v>216</v>
      </c>
      <c r="D13" s="38" t="s">
        <v>274</v>
      </c>
      <c r="E13" s="39"/>
    </row>
    <row r="14" spans="2:5" ht="15" customHeight="1">
      <c r="B14" s="36" t="s">
        <v>666</v>
      </c>
      <c r="C14" s="37" t="s">
        <v>1062</v>
      </c>
      <c r="D14" s="38" t="s">
        <v>1063</v>
      </c>
      <c r="E14" s="39"/>
    </row>
    <row r="15" spans="2:5" ht="15" customHeight="1">
      <c r="B15" s="36" t="s">
        <v>227</v>
      </c>
      <c r="C15" s="37">
        <v>1</v>
      </c>
      <c r="D15" s="38">
        <v>1</v>
      </c>
      <c r="E15" s="39"/>
    </row>
    <row r="16" spans="2:5" ht="15" customHeight="1">
      <c r="B16" s="36"/>
      <c r="C16" s="37"/>
      <c r="D16" s="38"/>
      <c r="E16" s="39"/>
    </row>
    <row r="17" spans="2:5" ht="15" customHeight="1">
      <c r="B17" s="36"/>
      <c r="C17" s="37"/>
      <c r="D17" s="38"/>
      <c r="E17" s="39"/>
    </row>
    <row r="18" spans="2:5" ht="15" customHeight="1">
      <c r="B18" s="36"/>
      <c r="C18" s="37"/>
      <c r="D18" s="38"/>
      <c r="E18" s="39"/>
    </row>
    <row r="19" spans="2:5" ht="15" customHeight="1">
      <c r="B19" s="36"/>
      <c r="C19" s="37"/>
      <c r="D19" s="38"/>
      <c r="E19" s="39"/>
    </row>
    <row r="20" spans="2:5" ht="15" customHeight="1">
      <c r="B20" s="36"/>
      <c r="C20" s="37"/>
      <c r="D20" s="38"/>
      <c r="E20" s="39"/>
    </row>
    <row r="21" spans="2:5" ht="15" customHeight="1">
      <c r="B21" s="36"/>
      <c r="C21" s="37"/>
      <c r="D21" s="38"/>
      <c r="E21" s="39"/>
    </row>
    <row r="22" spans="2:5" ht="15" customHeight="1">
      <c r="B22" s="36"/>
      <c r="C22" s="37"/>
      <c r="D22" s="38"/>
      <c r="E22" s="39"/>
    </row>
    <row r="23" spans="2:5" ht="15" customHeight="1">
      <c r="B23" s="36"/>
      <c r="C23" s="37"/>
      <c r="D23" s="38"/>
      <c r="E23" s="39"/>
    </row>
    <row r="24" spans="2:5" ht="15" customHeight="1">
      <c r="B24" s="36"/>
      <c r="C24" s="37"/>
      <c r="D24" s="38"/>
      <c r="E24" s="39"/>
    </row>
    <row r="25" spans="2:5" ht="15" customHeight="1">
      <c r="B25" s="36"/>
      <c r="C25" s="37"/>
      <c r="D25" s="38"/>
      <c r="E25" s="39"/>
    </row>
    <row r="26" spans="2:5" ht="15" customHeight="1">
      <c r="B26" s="36"/>
      <c r="C26" s="37"/>
      <c r="D26" s="38"/>
      <c r="E26" s="39"/>
    </row>
    <row r="27" spans="2:5" ht="15" customHeight="1">
      <c r="B27" s="36"/>
      <c r="C27" s="37"/>
      <c r="D27" s="38"/>
      <c r="E27" s="39"/>
    </row>
    <row r="28" spans="2:5" ht="15" customHeight="1">
      <c r="B28" s="36"/>
      <c r="C28" s="37"/>
      <c r="D28" s="38"/>
      <c r="E28" s="39"/>
    </row>
    <row r="29" spans="2:5" ht="15" customHeight="1">
      <c r="B29" s="36"/>
      <c r="C29" s="37"/>
      <c r="D29" s="38"/>
      <c r="E29" s="39"/>
    </row>
    <row r="30" spans="2:5" ht="15" customHeight="1">
      <c r="B30" s="36"/>
      <c r="C30" s="37"/>
      <c r="D30" s="38"/>
      <c r="E30" s="39"/>
    </row>
    <row r="31" spans="2:5" ht="15" customHeight="1">
      <c r="B31" s="36"/>
      <c r="C31" s="37"/>
      <c r="D31" s="38"/>
      <c r="E31" s="39"/>
    </row>
    <row r="32" spans="2:5" ht="15" customHeight="1">
      <c r="B32" s="36"/>
      <c r="C32" s="37"/>
      <c r="D32" s="38"/>
      <c r="E32" s="39"/>
    </row>
    <row r="33" spans="2:5" ht="15" customHeight="1">
      <c r="B33" s="36"/>
      <c r="C33" s="37"/>
      <c r="D33" s="38"/>
      <c r="E33" s="39"/>
    </row>
    <row r="34" spans="2:5" ht="15" customHeight="1">
      <c r="B34" s="36" t="s">
        <v>279</v>
      </c>
      <c r="C34" s="37" t="s">
        <v>1058</v>
      </c>
      <c r="D34" s="38" t="s">
        <v>1059</v>
      </c>
      <c r="E34" s="39"/>
    </row>
    <row r="35" spans="2:5" ht="15" customHeight="1">
      <c r="B35" s="36" t="s">
        <v>10</v>
      </c>
      <c r="C35" s="37" t="s">
        <v>60</v>
      </c>
      <c r="D35" s="38" t="s">
        <v>60</v>
      </c>
      <c r="E35" s="39"/>
    </row>
    <row r="36" spans="2:5" ht="15" customHeight="1" thickBot="1">
      <c r="B36" s="36" t="s">
        <v>11</v>
      </c>
      <c r="C36" s="37" t="s">
        <v>61</v>
      </c>
      <c r="D36" s="41" t="s">
        <v>61</v>
      </c>
      <c r="E36" s="80"/>
    </row>
    <row r="37" spans="2:5" ht="16.5" customHeight="1" thickBot="1">
      <c r="B37" s="197" t="s">
        <v>12</v>
      </c>
      <c r="C37" s="207"/>
      <c r="D37" s="198"/>
      <c r="E37" s="13" t="s">
        <v>5</v>
      </c>
    </row>
    <row r="38" spans="2:5" ht="15" customHeight="1">
      <c r="B38" s="208" t="s">
        <v>13</v>
      </c>
      <c r="C38" s="209"/>
      <c r="D38" s="210"/>
      <c r="E38" s="35"/>
    </row>
    <row r="39" spans="2:5" ht="15" customHeight="1">
      <c r="B39" s="180" t="s">
        <v>141</v>
      </c>
      <c r="C39" s="181"/>
      <c r="D39" s="182"/>
      <c r="E39" s="39"/>
    </row>
    <row r="40" spans="2:5" ht="15" customHeight="1">
      <c r="B40" s="180" t="s">
        <v>14</v>
      </c>
      <c r="C40" s="181"/>
      <c r="D40" s="182"/>
      <c r="E40" s="42"/>
    </row>
    <row r="41" spans="2:5" ht="15" customHeight="1">
      <c r="B41" s="180" t="s">
        <v>15</v>
      </c>
      <c r="C41" s="181"/>
      <c r="D41" s="182"/>
      <c r="E41" s="42"/>
    </row>
    <row r="42" spans="2:5" ht="15" customHeight="1">
      <c r="B42" s="188" t="s">
        <v>221</v>
      </c>
      <c r="C42" s="189"/>
      <c r="D42" s="190"/>
      <c r="E42" s="42"/>
    </row>
    <row r="43" spans="2:5" ht="15" customHeight="1">
      <c r="B43" s="219" t="s">
        <v>208</v>
      </c>
      <c r="C43" s="220"/>
      <c r="D43" s="221"/>
      <c r="E43" s="43"/>
    </row>
    <row r="44" spans="2:5" ht="15" customHeight="1" thickBot="1">
      <c r="B44" s="213" t="s">
        <v>206</v>
      </c>
      <c r="C44" s="214"/>
      <c r="D44" s="215"/>
      <c r="E44" s="44"/>
    </row>
    <row r="45" spans="2:5" ht="15" customHeight="1" thickBot="1">
      <c r="B45" s="216" t="s">
        <v>207</v>
      </c>
      <c r="C45" s="217"/>
      <c r="D45" s="218"/>
      <c r="E45" s="45">
        <f>(E38+E40+E41+E42+E44)-(E43*E38)</f>
        <v>0</v>
      </c>
    </row>
    <row r="46" spans="2:5" ht="21" customHeight="1" thickBot="1">
      <c r="B46" s="222" t="s">
        <v>209</v>
      </c>
      <c r="C46" s="223"/>
      <c r="D46" s="223"/>
      <c r="E46" s="18" t="s">
        <v>17</v>
      </c>
    </row>
    <row r="47" spans="2:5" s="48" customFormat="1" ht="15" thickBot="1">
      <c r="B47" s="186" t="s">
        <v>1405</v>
      </c>
      <c r="C47" s="187"/>
      <c r="D47" s="187"/>
      <c r="E47" s="47"/>
    </row>
    <row r="48" spans="2:5" ht="21.6" thickBot="1">
      <c r="B48" s="176" t="s">
        <v>1305</v>
      </c>
      <c r="C48" s="177"/>
      <c r="D48" s="177"/>
      <c r="E48" s="13" t="s">
        <v>1305</v>
      </c>
    </row>
    <row r="49" spans="2:5" ht="15" customHeight="1" thickBot="1">
      <c r="B49" s="178" t="s">
        <v>18</v>
      </c>
      <c r="C49" s="179"/>
      <c r="D49" s="179"/>
      <c r="E49" s="46"/>
    </row>
    <row r="50" spans="2:5">
      <c r="B50" s="212"/>
      <c r="C50" s="212"/>
      <c r="D50" s="212"/>
    </row>
    <row r="51" spans="2:5">
      <c r="B51" s="212"/>
      <c r="C51" s="212"/>
      <c r="D51" s="212"/>
    </row>
  </sheetData>
  <sheetProtection algorithmName="SHA-512" hashValue="lu7wM94ElHKv4TKhpQ661wYQdtZFQMoKmqxifgmRxVndCHMN+rTXytRKWNqrT8qWGNuWE4FvBfCgbywl7g6ZvA==" saltValue="4T8EAVGjCvLSKsOm0vfgjg==" spinCount="100000" sheet="1" objects="1" scenarios="1"/>
  <mergeCells count="23">
    <mergeCell ref="C9:D9"/>
    <mergeCell ref="C2:D2"/>
    <mergeCell ref="C3:D3"/>
    <mergeCell ref="E5:E6"/>
    <mergeCell ref="C7:D7"/>
    <mergeCell ref="C8:D8"/>
    <mergeCell ref="C5:D5"/>
    <mergeCell ref="C6:D6"/>
    <mergeCell ref="B43:D43"/>
    <mergeCell ref="B48:D48"/>
    <mergeCell ref="B49:D49"/>
    <mergeCell ref="B37:D37"/>
    <mergeCell ref="B38:D38"/>
    <mergeCell ref="B39:D39"/>
    <mergeCell ref="B40:D40"/>
    <mergeCell ref="B41:D41"/>
    <mergeCell ref="B42:D42"/>
    <mergeCell ref="B46:D46"/>
    <mergeCell ref="B50:D50"/>
    <mergeCell ref="B51:D51"/>
    <mergeCell ref="B44:D44"/>
    <mergeCell ref="B45:D45"/>
    <mergeCell ref="B47:D47"/>
  </mergeCells>
  <hyperlinks>
    <hyperlink ref="B1" location="'1. Index'!A1" display="Go To Index" xr:uid="{67306C62-9DFC-4068-A94E-6D53AE1EFF4E}"/>
    <hyperlink ref="E1" location="'4. Database'!A1" display="Go To Database" xr:uid="{CD4DA1B0-0BD5-4E18-AD1E-4BC14D3F8F96}"/>
  </hyperlinks>
  <pageMargins left="0.7" right="0.7" top="0.75" bottom="0.75" header="0.3" footer="0.3"/>
  <pageSetup scale="80" orientation="landscape" r:id="rId1"/>
  <headerFooter>
    <oddFooter>&amp;R_x000D_&amp;1#&amp;"Calibri"&amp;10&amp;K000000 Confidential</oddFooter>
  </headerFooter>
</worksheet>
</file>

<file path=xl/worksheets/sheet2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400-000000000000}">
  <sheetPr codeName="Sheet151">
    <pageSetUpPr fitToPage="1"/>
  </sheetPr>
  <dimension ref="B1:E51"/>
  <sheetViews>
    <sheetView topLeftCell="A29" zoomScale="70" zoomScaleNormal="70" workbookViewId="0">
      <selection activeCell="A48" sqref="A48:XFD49"/>
    </sheetView>
  </sheetViews>
  <sheetFormatPr defaultColWidth="9.21875" defaultRowHeight="14.4"/>
  <cols>
    <col min="1" max="1" width="2.77734375" style="20" customWidth="1"/>
    <col min="2" max="4" width="40.5546875" style="20" customWidth="1"/>
    <col min="5" max="5" width="54.21875" style="20" customWidth="1"/>
    <col min="6" max="16384" width="9.21875" style="20"/>
  </cols>
  <sheetData>
    <row r="1" spans="2:5" ht="15" thickBot="1">
      <c r="B1" s="19" t="s">
        <v>152</v>
      </c>
      <c r="C1" s="20">
        <v>218</v>
      </c>
      <c r="E1" s="11" t="s">
        <v>1275</v>
      </c>
    </row>
    <row r="2" spans="2:5">
      <c r="B2" s="21" t="s">
        <v>0</v>
      </c>
      <c r="C2" s="194" t="e">
        <f>VLOOKUP(C3,'1. Index'!$B$7:$C$212,2,0)</f>
        <v>#REF!</v>
      </c>
      <c r="D2" s="194"/>
    </row>
    <row r="3" spans="2:5" ht="15" thickBot="1">
      <c r="B3" s="22" t="s">
        <v>1</v>
      </c>
      <c r="C3" s="193" t="e">
        <f>LEFT(C5,10)</f>
        <v>#REF!</v>
      </c>
      <c r="D3" s="194"/>
    </row>
    <row r="4" spans="2:5" ht="15" thickBot="1">
      <c r="B4" s="23"/>
    </row>
    <row r="5" spans="2:5" ht="15" customHeight="1">
      <c r="B5" s="24" t="s">
        <v>2</v>
      </c>
      <c r="C5" s="203" t="e" cm="1">
        <f t="array" ref="C5">INDEX('1. Index'!$B$8:$E$212,C1,1)</f>
        <v>#REF!</v>
      </c>
      <c r="D5" s="204"/>
      <c r="E5" s="195" t="s">
        <v>3</v>
      </c>
    </row>
    <row r="6" spans="2:5" ht="15" customHeight="1" thickBot="1">
      <c r="B6" s="25" t="s">
        <v>4</v>
      </c>
      <c r="C6" s="205" t="e" cm="1">
        <f t="array" ref="C6">INDEX('1. Index'!$B$8:$E$212,C1,2)</f>
        <v>#REF!</v>
      </c>
      <c r="D6" s="206"/>
      <c r="E6" s="196"/>
    </row>
    <row r="7" spans="2:5" ht="16.5" customHeight="1" thickBot="1">
      <c r="B7" s="26"/>
      <c r="C7" s="197" t="s">
        <v>24</v>
      </c>
      <c r="D7" s="198"/>
      <c r="E7" s="13" t="s">
        <v>5</v>
      </c>
    </row>
    <row r="8" spans="2:5">
      <c r="B8" s="27" t="s">
        <v>6</v>
      </c>
      <c r="C8" s="199" t="e" cm="1">
        <f t="array" ref="C8">INDEX('1. Index'!$B$8:$E$212,C1,3)</f>
        <v>#REF!</v>
      </c>
      <c r="D8" s="200"/>
      <c r="E8" s="28"/>
    </row>
    <row r="9" spans="2:5" ht="15" thickBot="1">
      <c r="B9" s="29" t="s">
        <v>7</v>
      </c>
      <c r="C9" s="201" t="e" cm="1">
        <f t="array" ref="C9">INDEX('1. Index'!$B$8:$E$212,C1,4)</f>
        <v>#REF!</v>
      </c>
      <c r="D9" s="202"/>
      <c r="E9" s="30"/>
    </row>
    <row r="10" spans="2:5" ht="18" customHeight="1" thickBot="1">
      <c r="B10" s="31"/>
      <c r="C10" s="32" t="s">
        <v>8</v>
      </c>
      <c r="D10" s="32" t="s">
        <v>9</v>
      </c>
      <c r="E10" s="13" t="s">
        <v>5</v>
      </c>
    </row>
    <row r="11" spans="2:5" ht="15" customHeight="1">
      <c r="B11" s="33" t="s">
        <v>228</v>
      </c>
      <c r="C11" s="37" t="s">
        <v>216</v>
      </c>
      <c r="D11" s="67" t="s">
        <v>274</v>
      </c>
      <c r="E11" s="35"/>
    </row>
    <row r="12" spans="2:5" ht="15" customHeight="1">
      <c r="B12" s="36" t="s">
        <v>233</v>
      </c>
      <c r="C12" s="66" t="s">
        <v>1409</v>
      </c>
      <c r="D12" s="34" t="s">
        <v>1409</v>
      </c>
      <c r="E12" s="39"/>
    </row>
    <row r="13" spans="2:5" ht="15" customHeight="1">
      <c r="B13" s="36" t="s">
        <v>227</v>
      </c>
      <c r="C13" s="40" t="s">
        <v>1408</v>
      </c>
      <c r="D13" s="38" t="s">
        <v>1408</v>
      </c>
      <c r="E13" s="39"/>
    </row>
    <row r="14" spans="2:5" ht="15" customHeight="1">
      <c r="B14" s="36" t="s">
        <v>667</v>
      </c>
      <c r="C14" s="37" t="s">
        <v>216</v>
      </c>
      <c r="D14" s="38" t="s">
        <v>274</v>
      </c>
      <c r="E14" s="39"/>
    </row>
    <row r="15" spans="2:5" ht="15" customHeight="1">
      <c r="B15" s="36" t="s">
        <v>226</v>
      </c>
      <c r="C15" s="37" t="s">
        <v>1064</v>
      </c>
      <c r="D15" s="38" t="s">
        <v>1065</v>
      </c>
      <c r="E15" s="39"/>
    </row>
    <row r="16" spans="2:5" ht="15" customHeight="1">
      <c r="B16" s="36" t="s">
        <v>229</v>
      </c>
      <c r="C16" s="37">
        <v>1</v>
      </c>
      <c r="D16" s="38">
        <v>1</v>
      </c>
      <c r="E16" s="39"/>
    </row>
    <row r="17" spans="2:5" ht="15" customHeight="1">
      <c r="B17" s="36"/>
      <c r="C17" s="37"/>
      <c r="D17" s="38"/>
      <c r="E17" s="39"/>
    </row>
    <row r="18" spans="2:5" ht="15" customHeight="1">
      <c r="B18" s="36"/>
      <c r="C18" s="37"/>
      <c r="D18" s="38"/>
      <c r="E18" s="39"/>
    </row>
    <row r="19" spans="2:5" ht="15" customHeight="1">
      <c r="B19" s="36"/>
      <c r="C19" s="37"/>
      <c r="D19" s="38"/>
      <c r="E19" s="39"/>
    </row>
    <row r="20" spans="2:5" ht="15" customHeight="1">
      <c r="B20" s="36"/>
      <c r="C20" s="37"/>
      <c r="D20" s="38"/>
      <c r="E20" s="39"/>
    </row>
    <row r="21" spans="2:5" ht="15" customHeight="1">
      <c r="B21" s="36"/>
      <c r="C21" s="37"/>
      <c r="D21" s="38"/>
      <c r="E21" s="39"/>
    </row>
    <row r="22" spans="2:5" ht="15" customHeight="1">
      <c r="B22" s="36"/>
      <c r="C22" s="37"/>
      <c r="D22" s="38"/>
      <c r="E22" s="39"/>
    </row>
    <row r="23" spans="2:5" ht="15" customHeight="1">
      <c r="B23" s="36"/>
      <c r="C23" s="37"/>
      <c r="D23" s="38"/>
      <c r="E23" s="39"/>
    </row>
    <row r="24" spans="2:5" ht="15" customHeight="1">
      <c r="B24" s="36"/>
      <c r="C24" s="37"/>
      <c r="D24" s="38"/>
      <c r="E24" s="39"/>
    </row>
    <row r="25" spans="2:5" ht="15" customHeight="1">
      <c r="B25" s="36"/>
      <c r="C25" s="37"/>
      <c r="D25" s="38"/>
      <c r="E25" s="39"/>
    </row>
    <row r="26" spans="2:5" ht="15" customHeight="1">
      <c r="B26" s="36"/>
      <c r="C26" s="37"/>
      <c r="D26" s="38"/>
      <c r="E26" s="39"/>
    </row>
    <row r="27" spans="2:5" ht="15" customHeight="1">
      <c r="B27" s="36"/>
      <c r="C27" s="37"/>
      <c r="D27" s="38"/>
      <c r="E27" s="39"/>
    </row>
    <row r="28" spans="2:5" ht="15" customHeight="1">
      <c r="B28" s="36"/>
      <c r="C28" s="37"/>
      <c r="D28" s="38"/>
      <c r="E28" s="39"/>
    </row>
    <row r="29" spans="2:5" ht="15" customHeight="1">
      <c r="B29" s="36"/>
      <c r="C29" s="37"/>
      <c r="D29" s="38"/>
      <c r="E29" s="39"/>
    </row>
    <row r="30" spans="2:5" ht="15" customHeight="1">
      <c r="B30" s="36"/>
      <c r="C30" s="37"/>
      <c r="D30" s="38"/>
      <c r="E30" s="39"/>
    </row>
    <row r="31" spans="2:5" ht="15" customHeight="1">
      <c r="B31" s="36"/>
      <c r="C31" s="37"/>
      <c r="D31" s="38"/>
      <c r="E31" s="39"/>
    </row>
    <row r="32" spans="2:5" ht="15" customHeight="1">
      <c r="B32" s="36"/>
      <c r="C32" s="37"/>
      <c r="D32" s="38"/>
      <c r="E32" s="39"/>
    </row>
    <row r="33" spans="2:5" ht="15" customHeight="1">
      <c r="B33" s="36"/>
      <c r="C33" s="37"/>
      <c r="D33" s="38"/>
      <c r="E33" s="39"/>
    </row>
    <row r="34" spans="2:5" ht="15" customHeight="1">
      <c r="B34" s="36" t="s">
        <v>279</v>
      </c>
      <c r="C34" s="37" t="s">
        <v>1066</v>
      </c>
      <c r="D34" s="38" t="s">
        <v>1067</v>
      </c>
      <c r="E34" s="39"/>
    </row>
    <row r="35" spans="2:5" ht="15" customHeight="1">
      <c r="B35" s="36" t="s">
        <v>10</v>
      </c>
      <c r="C35" s="37" t="s">
        <v>60</v>
      </c>
      <c r="D35" s="38" t="s">
        <v>60</v>
      </c>
      <c r="E35" s="39"/>
    </row>
    <row r="36" spans="2:5" ht="15" customHeight="1" thickBot="1">
      <c r="B36" s="36" t="s">
        <v>11</v>
      </c>
      <c r="C36" s="37" t="s">
        <v>61</v>
      </c>
      <c r="D36" s="41" t="s">
        <v>61</v>
      </c>
      <c r="E36" s="80"/>
    </row>
    <row r="37" spans="2:5" ht="16.5" customHeight="1" thickBot="1">
      <c r="B37" s="197" t="s">
        <v>12</v>
      </c>
      <c r="C37" s="207"/>
      <c r="D37" s="198"/>
      <c r="E37" s="13" t="s">
        <v>5</v>
      </c>
    </row>
    <row r="38" spans="2:5" ht="15" customHeight="1">
      <c r="B38" s="208" t="s">
        <v>13</v>
      </c>
      <c r="C38" s="209"/>
      <c r="D38" s="210"/>
      <c r="E38" s="35"/>
    </row>
    <row r="39" spans="2:5" ht="15" customHeight="1">
      <c r="B39" s="180" t="s">
        <v>141</v>
      </c>
      <c r="C39" s="181"/>
      <c r="D39" s="182"/>
      <c r="E39" s="39"/>
    </row>
    <row r="40" spans="2:5" ht="15" customHeight="1">
      <c r="B40" s="180" t="s">
        <v>14</v>
      </c>
      <c r="C40" s="181"/>
      <c r="D40" s="182"/>
      <c r="E40" s="42"/>
    </row>
    <row r="41" spans="2:5" ht="15" customHeight="1">
      <c r="B41" s="180" t="s">
        <v>15</v>
      </c>
      <c r="C41" s="181"/>
      <c r="D41" s="182"/>
      <c r="E41" s="42"/>
    </row>
    <row r="42" spans="2:5" ht="15" customHeight="1">
      <c r="B42" s="188" t="s">
        <v>221</v>
      </c>
      <c r="C42" s="189"/>
      <c r="D42" s="190"/>
      <c r="E42" s="42"/>
    </row>
    <row r="43" spans="2:5" ht="15" customHeight="1">
      <c r="B43" s="219" t="s">
        <v>208</v>
      </c>
      <c r="C43" s="220"/>
      <c r="D43" s="221"/>
      <c r="E43" s="43"/>
    </row>
    <row r="44" spans="2:5" ht="15" customHeight="1" thickBot="1">
      <c r="B44" s="213" t="s">
        <v>206</v>
      </c>
      <c r="C44" s="214"/>
      <c r="D44" s="215"/>
      <c r="E44" s="44"/>
    </row>
    <row r="45" spans="2:5" ht="15" customHeight="1" thickBot="1">
      <c r="B45" s="216" t="s">
        <v>207</v>
      </c>
      <c r="C45" s="217"/>
      <c r="D45" s="218"/>
      <c r="E45" s="45">
        <f>(E38+E40+E41+E42+E44)-(E43*E38)</f>
        <v>0</v>
      </c>
    </row>
    <row r="46" spans="2:5" ht="21" customHeight="1" thickBot="1">
      <c r="B46" s="222" t="s">
        <v>209</v>
      </c>
      <c r="C46" s="223"/>
      <c r="D46" s="223"/>
      <c r="E46" s="18" t="s">
        <v>17</v>
      </c>
    </row>
    <row r="47" spans="2:5" s="48" customFormat="1" ht="15" thickBot="1">
      <c r="B47" s="186" t="s">
        <v>2427</v>
      </c>
      <c r="C47" s="187"/>
      <c r="D47" s="187"/>
      <c r="E47" s="47"/>
    </row>
    <row r="48" spans="2:5" ht="21.6" thickBot="1">
      <c r="B48" s="176" t="s">
        <v>1305</v>
      </c>
      <c r="C48" s="177"/>
      <c r="D48" s="177"/>
      <c r="E48" s="13" t="s">
        <v>1305</v>
      </c>
    </row>
    <row r="49" spans="2:5" ht="15" customHeight="1" thickBot="1">
      <c r="B49" s="178" t="s">
        <v>18</v>
      </c>
      <c r="C49" s="179"/>
      <c r="D49" s="179"/>
      <c r="E49" s="46"/>
    </row>
    <row r="50" spans="2:5">
      <c r="B50" s="212"/>
      <c r="C50" s="212"/>
      <c r="D50" s="212"/>
    </row>
    <row r="51" spans="2:5">
      <c r="B51" s="212"/>
      <c r="C51" s="212"/>
      <c r="D51" s="212"/>
    </row>
  </sheetData>
  <sheetProtection algorithmName="SHA-512" hashValue="E6QDYnD5fptp9TZCoFaZNlt1ZhDpBYNESLXVn0Q1qbpLeO2WTa0+1u9kGfxhyZpQpkNr/18ir8u4xhu3ttF+8A==" saltValue="7nLEK0wk5CP+DLkFjiRXfg==" spinCount="100000" sheet="1" objects="1" scenarios="1"/>
  <mergeCells count="23">
    <mergeCell ref="C9:D9"/>
    <mergeCell ref="C2:D2"/>
    <mergeCell ref="C3:D3"/>
    <mergeCell ref="E5:E6"/>
    <mergeCell ref="C7:D7"/>
    <mergeCell ref="C8:D8"/>
    <mergeCell ref="C5:D5"/>
    <mergeCell ref="C6:D6"/>
    <mergeCell ref="B43:D43"/>
    <mergeCell ref="B48:D48"/>
    <mergeCell ref="B49:D49"/>
    <mergeCell ref="B37:D37"/>
    <mergeCell ref="B38:D38"/>
    <mergeCell ref="B39:D39"/>
    <mergeCell ref="B40:D40"/>
    <mergeCell ref="B41:D41"/>
    <mergeCell ref="B42:D42"/>
    <mergeCell ref="B46:D46"/>
    <mergeCell ref="B50:D50"/>
    <mergeCell ref="B51:D51"/>
    <mergeCell ref="B44:D44"/>
    <mergeCell ref="B45:D45"/>
    <mergeCell ref="B47:D47"/>
  </mergeCells>
  <hyperlinks>
    <hyperlink ref="B1" location="'1. Index'!A1" display="Go To Index" xr:uid="{0AFF5A49-475F-479D-8985-4F7DB3FBCCD9}"/>
    <hyperlink ref="E1" location="'4. Database'!A1" display="Go To Database" xr:uid="{F29453B6-7E26-48D4-9BCD-BC28BF76F485}"/>
  </hyperlinks>
  <pageMargins left="0.7" right="0.7" top="0.75" bottom="0.75" header="0.3" footer="0.3"/>
  <pageSetup scale="71" orientation="landscape" r:id="rId1"/>
  <headerFooter>
    <oddFooter>&amp;R_x000D_&amp;1#&amp;"Calibri"&amp;10&amp;K000000 Confidential</oddFooter>
  </headerFooter>
</worksheet>
</file>

<file path=xl/worksheets/sheet2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500-000000000000}">
  <sheetPr codeName="Sheet152">
    <pageSetUpPr fitToPage="1"/>
  </sheetPr>
  <dimension ref="B1:E51"/>
  <sheetViews>
    <sheetView topLeftCell="A29" zoomScale="70" zoomScaleNormal="70" workbookViewId="0">
      <selection activeCell="A48" sqref="A48:XFD49"/>
    </sheetView>
  </sheetViews>
  <sheetFormatPr defaultColWidth="9.21875" defaultRowHeight="14.4"/>
  <cols>
    <col min="1" max="1" width="2.77734375" style="20" customWidth="1"/>
    <col min="2" max="4" width="40.5546875" style="20" customWidth="1"/>
    <col min="5" max="5" width="54.21875" style="20" customWidth="1"/>
    <col min="6" max="16384" width="9.21875" style="20"/>
  </cols>
  <sheetData>
    <row r="1" spans="2:5" ht="15" thickBot="1">
      <c r="B1" s="19" t="s">
        <v>152</v>
      </c>
      <c r="C1" s="20">
        <v>219</v>
      </c>
      <c r="E1" s="11" t="s">
        <v>1275</v>
      </c>
    </row>
    <row r="2" spans="2:5">
      <c r="B2" s="21" t="s">
        <v>0</v>
      </c>
      <c r="C2" s="194" t="e">
        <f>VLOOKUP(C3,'1. Index'!$B$7:$C$212,2,0)</f>
        <v>#REF!</v>
      </c>
      <c r="D2" s="194"/>
    </row>
    <row r="3" spans="2:5" ht="15" thickBot="1">
      <c r="B3" s="22" t="s">
        <v>1</v>
      </c>
      <c r="C3" s="193" t="e">
        <f>LEFT(C5,10)</f>
        <v>#REF!</v>
      </c>
      <c r="D3" s="194"/>
    </row>
    <row r="4" spans="2:5" ht="15" thickBot="1">
      <c r="B4" s="23"/>
    </row>
    <row r="5" spans="2:5" ht="15" customHeight="1">
      <c r="B5" s="24" t="s">
        <v>2</v>
      </c>
      <c r="C5" s="203" t="e" cm="1">
        <f t="array" ref="C5">INDEX('1. Index'!$B$8:$E$212,C1,1)</f>
        <v>#REF!</v>
      </c>
      <c r="D5" s="204"/>
      <c r="E5" s="195" t="s">
        <v>3</v>
      </c>
    </row>
    <row r="6" spans="2:5" ht="15" customHeight="1" thickBot="1">
      <c r="B6" s="25" t="s">
        <v>4</v>
      </c>
      <c r="C6" s="205" t="e" cm="1">
        <f t="array" ref="C6">INDEX('1. Index'!$B$8:$E$212,C1,2)</f>
        <v>#REF!</v>
      </c>
      <c r="D6" s="206"/>
      <c r="E6" s="196"/>
    </row>
    <row r="7" spans="2:5" ht="16.5" customHeight="1" thickBot="1">
      <c r="B7" s="26"/>
      <c r="C7" s="197" t="s">
        <v>24</v>
      </c>
      <c r="D7" s="198"/>
      <c r="E7" s="13" t="s">
        <v>5</v>
      </c>
    </row>
    <row r="8" spans="2:5">
      <c r="B8" s="27" t="s">
        <v>6</v>
      </c>
      <c r="C8" s="199" t="e" cm="1">
        <f t="array" ref="C8">INDEX('1. Index'!$B$8:$E$212,C1,3)</f>
        <v>#REF!</v>
      </c>
      <c r="D8" s="200"/>
      <c r="E8" s="28"/>
    </row>
    <row r="9" spans="2:5" ht="15" thickBot="1">
      <c r="B9" s="29" t="s">
        <v>7</v>
      </c>
      <c r="C9" s="201" t="e" cm="1">
        <f t="array" ref="C9">INDEX('1. Index'!$B$8:$E$212,C1,4)</f>
        <v>#REF!</v>
      </c>
      <c r="D9" s="202"/>
      <c r="E9" s="30"/>
    </row>
    <row r="10" spans="2:5" ht="18" customHeight="1" thickBot="1">
      <c r="B10" s="31"/>
      <c r="C10" s="32" t="s">
        <v>8</v>
      </c>
      <c r="D10" s="32" t="s">
        <v>9</v>
      </c>
      <c r="E10" s="13" t="s">
        <v>5</v>
      </c>
    </row>
    <row r="11" spans="2:5" ht="15" customHeight="1">
      <c r="B11" s="33" t="s">
        <v>228</v>
      </c>
      <c r="C11" s="66" t="s">
        <v>216</v>
      </c>
      <c r="D11" s="67" t="s">
        <v>274</v>
      </c>
      <c r="E11" s="35"/>
    </row>
    <row r="12" spans="2:5" ht="15" customHeight="1">
      <c r="B12" s="36" t="s">
        <v>227</v>
      </c>
      <c r="C12" s="37" t="s">
        <v>1068</v>
      </c>
      <c r="D12" s="38" t="s">
        <v>1069</v>
      </c>
      <c r="E12" s="39"/>
    </row>
    <row r="13" spans="2:5" ht="15" customHeight="1">
      <c r="B13" s="36" t="s">
        <v>226</v>
      </c>
      <c r="C13" s="37" t="s">
        <v>1070</v>
      </c>
      <c r="D13" s="38" t="s">
        <v>1071</v>
      </c>
      <c r="E13" s="39"/>
    </row>
    <row r="14" spans="2:5" ht="15" customHeight="1">
      <c r="B14" s="36" t="s">
        <v>229</v>
      </c>
      <c r="C14" s="37" t="s">
        <v>1072</v>
      </c>
      <c r="D14" s="38" t="s">
        <v>274</v>
      </c>
      <c r="E14" s="39"/>
    </row>
    <row r="15" spans="2:5" ht="15" customHeight="1">
      <c r="B15" s="36" t="s">
        <v>668</v>
      </c>
      <c r="C15" s="37" t="s">
        <v>1073</v>
      </c>
      <c r="D15" s="38" t="s">
        <v>1074</v>
      </c>
      <c r="E15" s="39"/>
    </row>
    <row r="16" spans="2:5" ht="15" customHeight="1">
      <c r="B16" s="36"/>
      <c r="C16" s="37"/>
      <c r="D16" s="38"/>
      <c r="E16" s="39"/>
    </row>
    <row r="17" spans="2:5" ht="15" customHeight="1">
      <c r="B17" s="36"/>
      <c r="C17" s="37"/>
      <c r="D17" s="38"/>
      <c r="E17" s="39"/>
    </row>
    <row r="18" spans="2:5" ht="15" customHeight="1">
      <c r="B18" s="36"/>
      <c r="C18" s="37"/>
      <c r="D18" s="38"/>
      <c r="E18" s="39"/>
    </row>
    <row r="19" spans="2:5" ht="15" customHeight="1">
      <c r="B19" s="36"/>
      <c r="C19" s="37"/>
      <c r="D19" s="38"/>
      <c r="E19" s="39"/>
    </row>
    <row r="20" spans="2:5" ht="15" customHeight="1">
      <c r="B20" s="36"/>
      <c r="C20" s="37"/>
      <c r="D20" s="38"/>
      <c r="E20" s="39"/>
    </row>
    <row r="21" spans="2:5" ht="15" customHeight="1">
      <c r="B21" s="36"/>
      <c r="C21" s="37"/>
      <c r="D21" s="38"/>
      <c r="E21" s="39"/>
    </row>
    <row r="22" spans="2:5" ht="15" customHeight="1">
      <c r="B22" s="36"/>
      <c r="C22" s="37"/>
      <c r="D22" s="38"/>
      <c r="E22" s="39"/>
    </row>
    <row r="23" spans="2:5" ht="15" customHeight="1">
      <c r="B23" s="36"/>
      <c r="C23" s="37"/>
      <c r="D23" s="38"/>
      <c r="E23" s="39"/>
    </row>
    <row r="24" spans="2:5" ht="15" customHeight="1">
      <c r="B24" s="36"/>
      <c r="C24" s="37"/>
      <c r="D24" s="38"/>
      <c r="E24" s="39"/>
    </row>
    <row r="25" spans="2:5" ht="15" customHeight="1">
      <c r="B25" s="36"/>
      <c r="C25" s="37"/>
      <c r="D25" s="38"/>
      <c r="E25" s="39"/>
    </row>
    <row r="26" spans="2:5" ht="15" customHeight="1">
      <c r="B26" s="36"/>
      <c r="C26" s="37"/>
      <c r="D26" s="38"/>
      <c r="E26" s="39"/>
    </row>
    <row r="27" spans="2:5" ht="15" customHeight="1">
      <c r="B27" s="36"/>
      <c r="C27" s="37"/>
      <c r="D27" s="38"/>
      <c r="E27" s="39"/>
    </row>
    <row r="28" spans="2:5" ht="15" customHeight="1">
      <c r="B28" s="36"/>
      <c r="C28" s="37"/>
      <c r="D28" s="38"/>
      <c r="E28" s="39"/>
    </row>
    <row r="29" spans="2:5" ht="15" customHeight="1">
      <c r="B29" s="36"/>
      <c r="C29" s="37"/>
      <c r="D29" s="38"/>
      <c r="E29" s="39"/>
    </row>
    <row r="30" spans="2:5" ht="15" customHeight="1">
      <c r="B30" s="36"/>
      <c r="C30" s="37"/>
      <c r="D30" s="38"/>
      <c r="E30" s="39"/>
    </row>
    <row r="31" spans="2:5" ht="15" customHeight="1">
      <c r="B31" s="36"/>
      <c r="C31" s="37"/>
      <c r="D31" s="38"/>
      <c r="E31" s="39"/>
    </row>
    <row r="32" spans="2:5" ht="15" customHeight="1">
      <c r="B32" s="36"/>
      <c r="C32" s="37"/>
      <c r="D32" s="38"/>
      <c r="E32" s="39"/>
    </row>
    <row r="33" spans="2:5" ht="15" customHeight="1">
      <c r="B33" s="36"/>
      <c r="C33" s="37"/>
      <c r="D33" s="38"/>
      <c r="E33" s="39"/>
    </row>
    <row r="34" spans="2:5" ht="15" customHeight="1">
      <c r="B34" s="36" t="s">
        <v>279</v>
      </c>
      <c r="C34" s="37" t="s">
        <v>1075</v>
      </c>
      <c r="D34" s="38" t="s">
        <v>1076</v>
      </c>
      <c r="E34" s="39"/>
    </row>
    <row r="35" spans="2:5" ht="15" customHeight="1">
      <c r="B35" s="36" t="s">
        <v>10</v>
      </c>
      <c r="C35" s="37" t="s">
        <v>60</v>
      </c>
      <c r="D35" s="38" t="s">
        <v>60</v>
      </c>
      <c r="E35" s="39"/>
    </row>
    <row r="36" spans="2:5" ht="15" customHeight="1" thickBot="1">
      <c r="B36" s="36" t="s">
        <v>11</v>
      </c>
      <c r="C36" s="37" t="s">
        <v>61</v>
      </c>
      <c r="D36" s="41" t="s">
        <v>61</v>
      </c>
      <c r="E36" s="80"/>
    </row>
    <row r="37" spans="2:5" ht="16.5" customHeight="1" thickBot="1">
      <c r="B37" s="197" t="s">
        <v>12</v>
      </c>
      <c r="C37" s="207"/>
      <c r="D37" s="198"/>
      <c r="E37" s="13" t="s">
        <v>5</v>
      </c>
    </row>
    <row r="38" spans="2:5" ht="15" customHeight="1">
      <c r="B38" s="208" t="s">
        <v>13</v>
      </c>
      <c r="C38" s="209"/>
      <c r="D38" s="210"/>
      <c r="E38" s="35"/>
    </row>
    <row r="39" spans="2:5" ht="15" customHeight="1">
      <c r="B39" s="180" t="s">
        <v>141</v>
      </c>
      <c r="C39" s="181"/>
      <c r="D39" s="182"/>
      <c r="E39" s="39"/>
    </row>
    <row r="40" spans="2:5" ht="15" customHeight="1">
      <c r="B40" s="180" t="s">
        <v>14</v>
      </c>
      <c r="C40" s="181"/>
      <c r="D40" s="182"/>
      <c r="E40" s="42"/>
    </row>
    <row r="41" spans="2:5" ht="15" customHeight="1">
      <c r="B41" s="180" t="s">
        <v>15</v>
      </c>
      <c r="C41" s="181"/>
      <c r="D41" s="182"/>
      <c r="E41" s="42"/>
    </row>
    <row r="42" spans="2:5" ht="15" customHeight="1">
      <c r="B42" s="188" t="s">
        <v>221</v>
      </c>
      <c r="C42" s="189"/>
      <c r="D42" s="190"/>
      <c r="E42" s="42"/>
    </row>
    <row r="43" spans="2:5" ht="15" customHeight="1">
      <c r="B43" s="219" t="s">
        <v>208</v>
      </c>
      <c r="C43" s="220"/>
      <c r="D43" s="221"/>
      <c r="E43" s="43"/>
    </row>
    <row r="44" spans="2:5" ht="15" customHeight="1" thickBot="1">
      <c r="B44" s="213" t="s">
        <v>206</v>
      </c>
      <c r="C44" s="214"/>
      <c r="D44" s="215"/>
      <c r="E44" s="44"/>
    </row>
    <row r="45" spans="2:5" ht="15" customHeight="1" thickBot="1">
      <c r="B45" s="216" t="s">
        <v>207</v>
      </c>
      <c r="C45" s="217"/>
      <c r="D45" s="218"/>
      <c r="E45" s="45">
        <f>(E38+E40+E41+E42+E44)-(E43*E38)</f>
        <v>0</v>
      </c>
    </row>
    <row r="46" spans="2:5" ht="21" customHeight="1" thickBot="1">
      <c r="B46" s="222" t="s">
        <v>209</v>
      </c>
      <c r="C46" s="223"/>
      <c r="D46" s="223"/>
      <c r="E46" s="18" t="s">
        <v>17</v>
      </c>
    </row>
    <row r="47" spans="2:5" s="48" customFormat="1" ht="15" thickBot="1">
      <c r="B47" s="186" t="s">
        <v>2427</v>
      </c>
      <c r="C47" s="187"/>
      <c r="D47" s="187"/>
      <c r="E47" s="47"/>
    </row>
    <row r="48" spans="2:5" ht="21.6" thickBot="1">
      <c r="B48" s="176" t="s">
        <v>1305</v>
      </c>
      <c r="C48" s="177"/>
      <c r="D48" s="177"/>
      <c r="E48" s="13" t="s">
        <v>1305</v>
      </c>
    </row>
    <row r="49" spans="2:5" ht="15" customHeight="1" thickBot="1">
      <c r="B49" s="178" t="s">
        <v>18</v>
      </c>
      <c r="C49" s="179"/>
      <c r="D49" s="179"/>
      <c r="E49" s="46"/>
    </row>
    <row r="50" spans="2:5">
      <c r="B50" s="212"/>
      <c r="C50" s="212"/>
      <c r="D50" s="212"/>
    </row>
    <row r="51" spans="2:5">
      <c r="B51" s="212"/>
      <c r="C51" s="212"/>
      <c r="D51" s="212"/>
    </row>
  </sheetData>
  <sheetProtection algorithmName="SHA-512" hashValue="c8PQdgbKKVHc7rKYU/ZYiimhSLeM2jI83SaZPzOZWlJS7FLXv9AaA+GyiBaLSEZuJMx342XBHNfLgDe4DoRD7A==" saltValue="JWK43JUfgSM0BNJK1uF8yQ==" spinCount="100000" sheet="1" objects="1" scenarios="1"/>
  <mergeCells count="23">
    <mergeCell ref="C9:D9"/>
    <mergeCell ref="C2:D2"/>
    <mergeCell ref="C3:D3"/>
    <mergeCell ref="E5:E6"/>
    <mergeCell ref="C7:D7"/>
    <mergeCell ref="C8:D8"/>
    <mergeCell ref="C5:D5"/>
    <mergeCell ref="C6:D6"/>
    <mergeCell ref="B43:D43"/>
    <mergeCell ref="B48:D48"/>
    <mergeCell ref="B49:D49"/>
    <mergeCell ref="B37:D37"/>
    <mergeCell ref="B38:D38"/>
    <mergeCell ref="B39:D39"/>
    <mergeCell ref="B40:D40"/>
    <mergeCell ref="B41:D41"/>
    <mergeCell ref="B42:D42"/>
    <mergeCell ref="B46:D46"/>
    <mergeCell ref="B50:D50"/>
    <mergeCell ref="B51:D51"/>
    <mergeCell ref="B44:D44"/>
    <mergeCell ref="B45:D45"/>
    <mergeCell ref="B47:D47"/>
  </mergeCells>
  <hyperlinks>
    <hyperlink ref="B1" location="'1. Index'!A1" display="Go To Index" xr:uid="{7FE236F6-D261-4485-B14F-F2AEC8536E4D}"/>
    <hyperlink ref="E1" location="'4. Database'!A1" display="Go To Database" xr:uid="{CDECA8BD-0856-480C-938C-C61FCD1960E3}"/>
  </hyperlinks>
  <pageMargins left="0.7" right="0.7" top="0.75" bottom="0.75" header="0.3" footer="0.3"/>
  <pageSetup scale="80" orientation="landscape" r:id="rId1"/>
  <headerFooter>
    <oddFooter>&amp;R_x000D_&amp;1#&amp;"Calibri"&amp;10&amp;K000000 Confidential</oddFooter>
  </headerFooter>
</worksheet>
</file>

<file path=xl/worksheets/sheet2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600-000000000000}">
  <sheetPr codeName="Sheet153">
    <pageSetUpPr fitToPage="1"/>
  </sheetPr>
  <dimension ref="B1:E51"/>
  <sheetViews>
    <sheetView topLeftCell="A26" zoomScale="70" zoomScaleNormal="70" workbookViewId="0">
      <selection activeCell="A48" sqref="A48:XFD49"/>
    </sheetView>
  </sheetViews>
  <sheetFormatPr defaultColWidth="9.21875" defaultRowHeight="14.4"/>
  <cols>
    <col min="1" max="1" width="2.77734375" style="20" customWidth="1"/>
    <col min="2" max="4" width="40.5546875" style="20" customWidth="1"/>
    <col min="5" max="5" width="54.21875" style="20" customWidth="1"/>
    <col min="6" max="16384" width="9.21875" style="20"/>
  </cols>
  <sheetData>
    <row r="1" spans="2:5" ht="15" thickBot="1">
      <c r="B1" s="19" t="s">
        <v>152</v>
      </c>
      <c r="C1" s="20">
        <v>220</v>
      </c>
      <c r="E1" s="11" t="s">
        <v>1275</v>
      </c>
    </row>
    <row r="2" spans="2:5">
      <c r="B2" s="21" t="s">
        <v>0</v>
      </c>
      <c r="C2" s="194" t="e">
        <f>VLOOKUP(C3,'1. Index'!$B$7:$C$212,2,0)</f>
        <v>#REF!</v>
      </c>
      <c r="D2" s="194"/>
    </row>
    <row r="3" spans="2:5" ht="15" thickBot="1">
      <c r="B3" s="22" t="s">
        <v>1</v>
      </c>
      <c r="C3" s="193" t="e">
        <f>LEFT(C5,10)</f>
        <v>#REF!</v>
      </c>
      <c r="D3" s="194"/>
    </row>
    <row r="4" spans="2:5" ht="15" thickBot="1">
      <c r="B4" s="23"/>
    </row>
    <row r="5" spans="2:5" ht="15" customHeight="1">
      <c r="B5" s="24" t="s">
        <v>2</v>
      </c>
      <c r="C5" s="203" t="e" cm="1">
        <f t="array" ref="C5">INDEX('1. Index'!$B$8:$E$212,C1,1)</f>
        <v>#REF!</v>
      </c>
      <c r="D5" s="204"/>
      <c r="E5" s="195" t="s">
        <v>3</v>
      </c>
    </row>
    <row r="6" spans="2:5" ht="15" customHeight="1" thickBot="1">
      <c r="B6" s="25" t="s">
        <v>4</v>
      </c>
      <c r="C6" s="205" t="e" cm="1">
        <f t="array" ref="C6">INDEX('1. Index'!$B$8:$E$212,C1,2)</f>
        <v>#REF!</v>
      </c>
      <c r="D6" s="206"/>
      <c r="E6" s="196"/>
    </row>
    <row r="7" spans="2:5" ht="16.5" customHeight="1" thickBot="1">
      <c r="B7" s="26"/>
      <c r="C7" s="197" t="s">
        <v>24</v>
      </c>
      <c r="D7" s="198"/>
      <c r="E7" s="13" t="s">
        <v>5</v>
      </c>
    </row>
    <row r="8" spans="2:5">
      <c r="B8" s="27" t="s">
        <v>6</v>
      </c>
      <c r="C8" s="199" t="e" cm="1">
        <f t="array" ref="C8">INDEX('1. Index'!$B$8:$E$212,C1,3)</f>
        <v>#REF!</v>
      </c>
      <c r="D8" s="200"/>
      <c r="E8" s="28"/>
    </row>
    <row r="9" spans="2:5" ht="15" thickBot="1">
      <c r="B9" s="29" t="s">
        <v>7</v>
      </c>
      <c r="C9" s="201" t="e" cm="1">
        <f t="array" ref="C9">INDEX('1. Index'!$B$8:$E$212,C1,4)</f>
        <v>#REF!</v>
      </c>
      <c r="D9" s="202"/>
      <c r="E9" s="30"/>
    </row>
    <row r="10" spans="2:5" ht="18" customHeight="1" thickBot="1">
      <c r="B10" s="31"/>
      <c r="C10" s="32" t="s">
        <v>8</v>
      </c>
      <c r="D10" s="32" t="s">
        <v>9</v>
      </c>
      <c r="E10" s="13" t="s">
        <v>5</v>
      </c>
    </row>
    <row r="11" spans="2:5" ht="15" customHeight="1">
      <c r="B11" s="33" t="s">
        <v>652</v>
      </c>
      <c r="C11" s="66" t="s">
        <v>1077</v>
      </c>
      <c r="D11" s="67" t="s">
        <v>1078</v>
      </c>
      <c r="E11" s="35"/>
    </row>
    <row r="12" spans="2:5" ht="15" customHeight="1">
      <c r="B12" s="36" t="s">
        <v>654</v>
      </c>
      <c r="C12" s="37" t="s">
        <v>1079</v>
      </c>
      <c r="D12" s="38" t="s">
        <v>1080</v>
      </c>
      <c r="E12" s="39"/>
    </row>
    <row r="13" spans="2:5" ht="15" customHeight="1">
      <c r="B13" s="36" t="s">
        <v>227</v>
      </c>
      <c r="C13" s="37" t="s">
        <v>1081</v>
      </c>
      <c r="D13" s="38" t="s">
        <v>1082</v>
      </c>
      <c r="E13" s="39"/>
    </row>
    <row r="14" spans="2:5" ht="15" customHeight="1">
      <c r="B14" s="36" t="s">
        <v>669</v>
      </c>
      <c r="C14" s="37" t="s">
        <v>1083</v>
      </c>
      <c r="D14" s="38" t="s">
        <v>1084</v>
      </c>
      <c r="E14" s="39"/>
    </row>
    <row r="15" spans="2:5" ht="15" customHeight="1">
      <c r="B15" s="36" t="s">
        <v>670</v>
      </c>
      <c r="C15" s="37" t="s">
        <v>1052</v>
      </c>
      <c r="D15" s="38" t="s">
        <v>1053</v>
      </c>
      <c r="E15" s="39"/>
    </row>
    <row r="16" spans="2:5" ht="15" customHeight="1">
      <c r="B16" s="36" t="s">
        <v>671</v>
      </c>
      <c r="C16" s="37" t="s">
        <v>1411</v>
      </c>
      <c r="D16" s="38" t="s">
        <v>1411</v>
      </c>
      <c r="E16" s="39"/>
    </row>
    <row r="17" spans="2:5" ht="15" customHeight="1">
      <c r="B17" s="36"/>
      <c r="C17" s="37"/>
      <c r="D17" s="38"/>
      <c r="E17" s="39"/>
    </row>
    <row r="18" spans="2:5" ht="15" customHeight="1">
      <c r="B18" s="36"/>
      <c r="C18" s="37"/>
      <c r="D18" s="38"/>
      <c r="E18" s="39"/>
    </row>
    <row r="19" spans="2:5" ht="15" customHeight="1">
      <c r="B19" s="36"/>
      <c r="C19" s="37"/>
      <c r="D19" s="38"/>
      <c r="E19" s="39"/>
    </row>
    <row r="20" spans="2:5" ht="15" customHeight="1">
      <c r="B20" s="36"/>
      <c r="C20" s="37"/>
      <c r="D20" s="38"/>
      <c r="E20" s="39"/>
    </row>
    <row r="21" spans="2:5" ht="15" customHeight="1">
      <c r="B21" s="36"/>
      <c r="C21" s="37"/>
      <c r="D21" s="38"/>
      <c r="E21" s="39"/>
    </row>
    <row r="22" spans="2:5" ht="15" customHeight="1">
      <c r="B22" s="36"/>
      <c r="C22" s="37"/>
      <c r="D22" s="38"/>
      <c r="E22" s="39"/>
    </row>
    <row r="23" spans="2:5" ht="15" customHeight="1">
      <c r="B23" s="36"/>
      <c r="C23" s="37"/>
      <c r="D23" s="38"/>
      <c r="E23" s="39"/>
    </row>
    <row r="24" spans="2:5" ht="15" customHeight="1">
      <c r="B24" s="36"/>
      <c r="C24" s="37"/>
      <c r="D24" s="38"/>
      <c r="E24" s="39"/>
    </row>
    <row r="25" spans="2:5" ht="15" customHeight="1">
      <c r="B25" s="36"/>
      <c r="C25" s="37"/>
      <c r="D25" s="38"/>
      <c r="E25" s="39"/>
    </row>
    <row r="26" spans="2:5" ht="15" customHeight="1">
      <c r="B26" s="36"/>
      <c r="C26" s="37"/>
      <c r="D26" s="38"/>
      <c r="E26" s="39"/>
    </row>
    <row r="27" spans="2:5" ht="15" customHeight="1">
      <c r="B27" s="36"/>
      <c r="C27" s="37"/>
      <c r="D27" s="38"/>
      <c r="E27" s="39"/>
    </row>
    <row r="28" spans="2:5" ht="15" customHeight="1">
      <c r="B28" s="36"/>
      <c r="C28" s="37"/>
      <c r="D28" s="38"/>
      <c r="E28" s="39"/>
    </row>
    <row r="29" spans="2:5" ht="15" customHeight="1">
      <c r="B29" s="36"/>
      <c r="C29" s="37"/>
      <c r="D29" s="38"/>
      <c r="E29" s="39"/>
    </row>
    <row r="30" spans="2:5" ht="15" customHeight="1">
      <c r="B30" s="36"/>
      <c r="C30" s="37"/>
      <c r="D30" s="38"/>
      <c r="E30" s="39"/>
    </row>
    <row r="31" spans="2:5" ht="15" customHeight="1">
      <c r="B31" s="36"/>
      <c r="C31" s="37"/>
      <c r="D31" s="38"/>
      <c r="E31" s="39"/>
    </row>
    <row r="32" spans="2:5" ht="15" customHeight="1">
      <c r="B32" s="36"/>
      <c r="C32" s="37"/>
      <c r="D32" s="38"/>
      <c r="E32" s="39"/>
    </row>
    <row r="33" spans="2:5" ht="15" customHeight="1">
      <c r="B33" s="36"/>
      <c r="C33" s="37"/>
      <c r="D33" s="38"/>
      <c r="E33" s="39"/>
    </row>
    <row r="34" spans="2:5" ht="15" customHeight="1">
      <c r="B34" s="36" t="s">
        <v>279</v>
      </c>
      <c r="C34" s="37" t="s">
        <v>1038</v>
      </c>
      <c r="D34" s="38" t="s">
        <v>1039</v>
      </c>
      <c r="E34" s="39"/>
    </row>
    <row r="35" spans="2:5" ht="15" customHeight="1">
      <c r="B35" s="36" t="s">
        <v>10</v>
      </c>
      <c r="C35" s="37" t="s">
        <v>60</v>
      </c>
      <c r="D35" s="38" t="s">
        <v>60</v>
      </c>
      <c r="E35" s="39"/>
    </row>
    <row r="36" spans="2:5" ht="15" customHeight="1" thickBot="1">
      <c r="B36" s="36" t="s">
        <v>11</v>
      </c>
      <c r="C36" s="37" t="s">
        <v>61</v>
      </c>
      <c r="D36" s="41" t="s">
        <v>61</v>
      </c>
      <c r="E36" s="80"/>
    </row>
    <row r="37" spans="2:5" ht="16.5" customHeight="1" thickBot="1">
      <c r="B37" s="197" t="s">
        <v>12</v>
      </c>
      <c r="C37" s="207"/>
      <c r="D37" s="198"/>
      <c r="E37" s="13" t="s">
        <v>5</v>
      </c>
    </row>
    <row r="38" spans="2:5" ht="15" customHeight="1">
      <c r="B38" s="208" t="s">
        <v>13</v>
      </c>
      <c r="C38" s="209"/>
      <c r="D38" s="210"/>
      <c r="E38" s="35"/>
    </row>
    <row r="39" spans="2:5" ht="15" customHeight="1">
      <c r="B39" s="180" t="s">
        <v>141</v>
      </c>
      <c r="C39" s="181"/>
      <c r="D39" s="182"/>
      <c r="E39" s="39"/>
    </row>
    <row r="40" spans="2:5" ht="15" customHeight="1">
      <c r="B40" s="180" t="s">
        <v>14</v>
      </c>
      <c r="C40" s="181"/>
      <c r="D40" s="182"/>
      <c r="E40" s="42"/>
    </row>
    <row r="41" spans="2:5" ht="15" customHeight="1">
      <c r="B41" s="180" t="s">
        <v>15</v>
      </c>
      <c r="C41" s="181"/>
      <c r="D41" s="182"/>
      <c r="E41" s="42"/>
    </row>
    <row r="42" spans="2:5" ht="15" customHeight="1">
      <c r="B42" s="188" t="s">
        <v>221</v>
      </c>
      <c r="C42" s="189"/>
      <c r="D42" s="190"/>
      <c r="E42" s="42"/>
    </row>
    <row r="43" spans="2:5" ht="15" customHeight="1">
      <c r="B43" s="219" t="s">
        <v>208</v>
      </c>
      <c r="C43" s="220"/>
      <c r="D43" s="221"/>
      <c r="E43" s="43"/>
    </row>
    <row r="44" spans="2:5" ht="15" customHeight="1" thickBot="1">
      <c r="B44" s="213" t="s">
        <v>206</v>
      </c>
      <c r="C44" s="214"/>
      <c r="D44" s="215"/>
      <c r="E44" s="44"/>
    </row>
    <row r="45" spans="2:5" ht="15" customHeight="1" thickBot="1">
      <c r="B45" s="216" t="s">
        <v>207</v>
      </c>
      <c r="C45" s="217"/>
      <c r="D45" s="218"/>
      <c r="E45" s="45">
        <f>(E38+E40+E41+E42+E44)-(E43*E38)</f>
        <v>0</v>
      </c>
    </row>
    <row r="46" spans="2:5" ht="21" customHeight="1" thickBot="1">
      <c r="B46" s="222" t="s">
        <v>209</v>
      </c>
      <c r="C46" s="223"/>
      <c r="D46" s="223"/>
      <c r="E46" s="18" t="s">
        <v>17</v>
      </c>
    </row>
    <row r="47" spans="2:5" s="48" customFormat="1" ht="51.45" customHeight="1" thickBot="1">
      <c r="B47" s="186" t="s">
        <v>1406</v>
      </c>
      <c r="C47" s="187"/>
      <c r="D47" s="187"/>
      <c r="E47" s="47"/>
    </row>
    <row r="48" spans="2:5" ht="21.6" thickBot="1">
      <c r="B48" s="176" t="s">
        <v>1305</v>
      </c>
      <c r="C48" s="177"/>
      <c r="D48" s="177"/>
      <c r="E48" s="13" t="s">
        <v>1305</v>
      </c>
    </row>
    <row r="49" spans="2:5" ht="15" customHeight="1" thickBot="1">
      <c r="B49" s="178" t="s">
        <v>18</v>
      </c>
      <c r="C49" s="179"/>
      <c r="D49" s="179"/>
      <c r="E49" s="46"/>
    </row>
    <row r="50" spans="2:5">
      <c r="B50" s="212"/>
      <c r="C50" s="212"/>
      <c r="D50" s="212"/>
    </row>
    <row r="51" spans="2:5">
      <c r="B51" s="212"/>
      <c r="C51" s="212"/>
      <c r="D51" s="212"/>
    </row>
  </sheetData>
  <sheetProtection algorithmName="SHA-512" hashValue="LJHlr3Ew0s/sm+yZgBJG/3KBcVgZUf5j109RvjfAI1CBMIkfS3qByaPvVP5FwWlxZm3ukb9j1g4m4oixdTW8Mg==" saltValue="+gcpMeaR6uqZatUTLZCQsw==" spinCount="100000" sheet="1" objects="1" scenarios="1"/>
  <mergeCells count="23">
    <mergeCell ref="C9:D9"/>
    <mergeCell ref="C2:D2"/>
    <mergeCell ref="C3:D3"/>
    <mergeCell ref="E5:E6"/>
    <mergeCell ref="C7:D7"/>
    <mergeCell ref="C8:D8"/>
    <mergeCell ref="C5:D5"/>
    <mergeCell ref="C6:D6"/>
    <mergeCell ref="B43:D43"/>
    <mergeCell ref="B48:D48"/>
    <mergeCell ref="B49:D49"/>
    <mergeCell ref="B37:D37"/>
    <mergeCell ref="B38:D38"/>
    <mergeCell ref="B39:D39"/>
    <mergeCell ref="B40:D40"/>
    <mergeCell ref="B41:D41"/>
    <mergeCell ref="B42:D42"/>
    <mergeCell ref="B46:D46"/>
    <mergeCell ref="B50:D50"/>
    <mergeCell ref="B51:D51"/>
    <mergeCell ref="B44:D44"/>
    <mergeCell ref="B45:D45"/>
    <mergeCell ref="B47:D47"/>
  </mergeCells>
  <hyperlinks>
    <hyperlink ref="B1" location="'1. Index'!A1" display="Go To Index" xr:uid="{980CEA30-6420-4BE4-9DB9-49EAF2B4D0B0}"/>
    <hyperlink ref="E1" location="'4. Database'!A1" display="Go To Database" xr:uid="{F81ACE80-E033-43F7-9B8B-15DD418BFE47}"/>
  </hyperlinks>
  <pageMargins left="0.7" right="0.7" top="0.75" bottom="0.75" header="0.3" footer="0.3"/>
  <pageSetup scale="80" orientation="landscape" r:id="rId1"/>
  <headerFooter>
    <oddFooter>&amp;R_x000D_&amp;1#&amp;"Calibri"&amp;10&amp;K000000 Confidential</oddFooter>
  </headerFooter>
</worksheet>
</file>

<file path=xl/worksheets/sheet2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700-000000000000}">
  <sheetPr codeName="Sheet201">
    <pageSetUpPr fitToPage="1"/>
  </sheetPr>
  <dimension ref="B1:E51"/>
  <sheetViews>
    <sheetView zoomScale="70" zoomScaleNormal="70" workbookViewId="0">
      <selection activeCell="E1" sqref="E1"/>
    </sheetView>
  </sheetViews>
  <sheetFormatPr defaultColWidth="9.21875" defaultRowHeight="14.4"/>
  <cols>
    <col min="1" max="1" width="2.77734375" style="20" customWidth="1"/>
    <col min="2" max="4" width="40.5546875" style="20" customWidth="1"/>
    <col min="5" max="5" width="54.21875" style="20" customWidth="1"/>
    <col min="6" max="16384" width="9.21875" style="20"/>
  </cols>
  <sheetData>
    <row r="1" spans="2:5" ht="15" thickBot="1">
      <c r="B1" s="19" t="s">
        <v>152</v>
      </c>
      <c r="C1" s="20">
        <v>221</v>
      </c>
      <c r="E1" s="11" t="s">
        <v>1275</v>
      </c>
    </row>
    <row r="2" spans="2:5">
      <c r="B2" s="21" t="s">
        <v>0</v>
      </c>
      <c r="C2" s="194" t="e">
        <f>VLOOKUP(C3,'1. Index'!$B$7:$C$212,2,0)</f>
        <v>#REF!</v>
      </c>
      <c r="D2" s="194"/>
    </row>
    <row r="3" spans="2:5" ht="15" thickBot="1">
      <c r="B3" s="22" t="s">
        <v>1</v>
      </c>
      <c r="C3" s="193" t="e">
        <f>LEFT(C5,10)</f>
        <v>#REF!</v>
      </c>
      <c r="D3" s="194"/>
    </row>
    <row r="4" spans="2:5" ht="15" thickBot="1">
      <c r="B4" s="23"/>
    </row>
    <row r="5" spans="2:5" ht="15" customHeight="1">
      <c r="B5" s="24" t="s">
        <v>2</v>
      </c>
      <c r="C5" s="203" t="e" cm="1">
        <f t="array" ref="C5">INDEX('1. Index'!$B$8:$E$212,C1,1)</f>
        <v>#REF!</v>
      </c>
      <c r="D5" s="204"/>
      <c r="E5" s="195" t="s">
        <v>3</v>
      </c>
    </row>
    <row r="6" spans="2:5" ht="15" customHeight="1" thickBot="1">
      <c r="B6" s="25" t="s">
        <v>4</v>
      </c>
      <c r="C6" s="205" t="e" cm="1">
        <f t="array" ref="C6">INDEX('1. Index'!$B$8:$E$212,C1,2)</f>
        <v>#REF!</v>
      </c>
      <c r="D6" s="206"/>
      <c r="E6" s="196"/>
    </row>
    <row r="7" spans="2:5" ht="16.5" customHeight="1" thickBot="1">
      <c r="B7" s="26"/>
      <c r="C7" s="197" t="s">
        <v>24</v>
      </c>
      <c r="D7" s="198"/>
      <c r="E7" s="13" t="s">
        <v>5</v>
      </c>
    </row>
    <row r="8" spans="2:5">
      <c r="B8" s="27" t="s">
        <v>6</v>
      </c>
      <c r="C8" s="199" t="e" cm="1">
        <f t="array" ref="C8">INDEX('1. Index'!$B$8:$E$212,C1,3)</f>
        <v>#REF!</v>
      </c>
      <c r="D8" s="200"/>
      <c r="E8" s="28"/>
    </row>
    <row r="9" spans="2:5" ht="15" thickBot="1">
      <c r="B9" s="29" t="s">
        <v>7</v>
      </c>
      <c r="C9" s="201" t="e" cm="1">
        <f t="array" ref="C9">INDEX('1. Index'!$B$8:$E$212,C1,4)</f>
        <v>#REF!</v>
      </c>
      <c r="D9" s="202"/>
      <c r="E9" s="28"/>
    </row>
    <row r="10" spans="2:5" ht="18" customHeight="1" thickBot="1">
      <c r="B10" s="31"/>
      <c r="C10" s="32" t="s">
        <v>8</v>
      </c>
      <c r="D10" s="32" t="s">
        <v>9</v>
      </c>
      <c r="E10" s="13" t="s">
        <v>5</v>
      </c>
    </row>
    <row r="11" spans="2:5" ht="15" customHeight="1">
      <c r="B11" s="33" t="s">
        <v>233</v>
      </c>
      <c r="C11" s="66" t="s">
        <v>1085</v>
      </c>
      <c r="D11" s="67" t="s">
        <v>1086</v>
      </c>
      <c r="E11" s="35"/>
    </row>
    <row r="12" spans="2:5" ht="15" customHeight="1">
      <c r="B12" s="36" t="s">
        <v>232</v>
      </c>
      <c r="C12" s="37" t="s">
        <v>216</v>
      </c>
      <c r="D12" s="38" t="s">
        <v>274</v>
      </c>
      <c r="E12" s="39"/>
    </row>
    <row r="13" spans="2:5" ht="15" customHeight="1">
      <c r="B13" s="36" t="s">
        <v>234</v>
      </c>
      <c r="C13" s="37" t="s">
        <v>1087</v>
      </c>
      <c r="D13" s="38" t="s">
        <v>1088</v>
      </c>
      <c r="E13" s="39"/>
    </row>
    <row r="14" spans="2:5" ht="15" customHeight="1">
      <c r="B14" s="36" t="s">
        <v>235</v>
      </c>
      <c r="C14" s="37" t="s">
        <v>1089</v>
      </c>
      <c r="D14" s="38" t="s">
        <v>1090</v>
      </c>
      <c r="E14" s="39"/>
    </row>
    <row r="15" spans="2:5" ht="15" customHeight="1">
      <c r="B15" s="36" t="s">
        <v>236</v>
      </c>
      <c r="C15" s="37" t="s">
        <v>1091</v>
      </c>
      <c r="D15" s="38" t="s">
        <v>1092</v>
      </c>
      <c r="E15" s="39"/>
    </row>
    <row r="16" spans="2:5" ht="15" customHeight="1">
      <c r="B16" s="36" t="s">
        <v>237</v>
      </c>
      <c r="C16" s="37" t="s">
        <v>1093</v>
      </c>
      <c r="D16" s="38" t="s">
        <v>1094</v>
      </c>
      <c r="E16" s="39"/>
    </row>
    <row r="17" spans="2:5" ht="15" customHeight="1">
      <c r="B17" s="36" t="s">
        <v>238</v>
      </c>
      <c r="C17" s="37" t="s">
        <v>1095</v>
      </c>
      <c r="D17" s="38" t="s">
        <v>1096</v>
      </c>
      <c r="E17" s="39"/>
    </row>
    <row r="18" spans="2:5" ht="15" customHeight="1">
      <c r="B18" s="36" t="s">
        <v>239</v>
      </c>
      <c r="C18" s="37" t="s">
        <v>1097</v>
      </c>
      <c r="D18" s="38" t="s">
        <v>1098</v>
      </c>
      <c r="E18" s="39"/>
    </row>
    <row r="19" spans="2:5" ht="15" customHeight="1">
      <c r="B19" s="36" t="s">
        <v>240</v>
      </c>
      <c r="C19" s="37" t="s">
        <v>1099</v>
      </c>
      <c r="D19" s="38" t="s">
        <v>1100</v>
      </c>
      <c r="E19" s="39"/>
    </row>
    <row r="20" spans="2:5" ht="15" customHeight="1">
      <c r="B20" s="36"/>
      <c r="C20" s="37"/>
      <c r="D20" s="38"/>
      <c r="E20" s="39"/>
    </row>
    <row r="21" spans="2:5" ht="15" customHeight="1">
      <c r="B21" s="36"/>
      <c r="C21" s="37"/>
      <c r="D21" s="38"/>
      <c r="E21" s="39"/>
    </row>
    <row r="22" spans="2:5" ht="15" customHeight="1">
      <c r="B22" s="36"/>
      <c r="C22" s="37"/>
      <c r="D22" s="38"/>
      <c r="E22" s="39"/>
    </row>
    <row r="23" spans="2:5" ht="15" customHeight="1">
      <c r="B23" s="36"/>
      <c r="C23" s="37"/>
      <c r="D23" s="38"/>
      <c r="E23" s="39"/>
    </row>
    <row r="24" spans="2:5" ht="15" customHeight="1">
      <c r="B24" s="36"/>
      <c r="C24" s="37"/>
      <c r="D24" s="38"/>
      <c r="E24" s="39"/>
    </row>
    <row r="25" spans="2:5" ht="15" customHeight="1">
      <c r="B25" s="36"/>
      <c r="C25" s="37"/>
      <c r="D25" s="38"/>
      <c r="E25" s="39"/>
    </row>
    <row r="26" spans="2:5" ht="15" customHeight="1">
      <c r="B26" s="36"/>
      <c r="C26" s="37"/>
      <c r="D26" s="38"/>
      <c r="E26" s="39"/>
    </row>
    <row r="27" spans="2:5" ht="15" customHeight="1">
      <c r="B27" s="36"/>
      <c r="C27" s="37"/>
      <c r="D27" s="38"/>
      <c r="E27" s="39"/>
    </row>
    <row r="28" spans="2:5" ht="15" customHeight="1">
      <c r="B28" s="36"/>
      <c r="C28" s="37"/>
      <c r="D28" s="38"/>
      <c r="E28" s="39"/>
    </row>
    <row r="29" spans="2:5" ht="15" customHeight="1">
      <c r="B29" s="36"/>
      <c r="C29" s="37"/>
      <c r="D29" s="38"/>
      <c r="E29" s="39"/>
    </row>
    <row r="30" spans="2:5" ht="15" customHeight="1">
      <c r="B30" s="36"/>
      <c r="C30" s="37"/>
      <c r="D30" s="38"/>
      <c r="E30" s="39"/>
    </row>
    <row r="31" spans="2:5" ht="15" customHeight="1">
      <c r="B31" s="36"/>
      <c r="C31" s="37"/>
      <c r="D31" s="38"/>
      <c r="E31" s="39"/>
    </row>
    <row r="32" spans="2:5" ht="15" customHeight="1">
      <c r="B32" s="36"/>
      <c r="C32" s="37"/>
      <c r="D32" s="38"/>
      <c r="E32" s="39"/>
    </row>
    <row r="33" spans="2:5" ht="15" customHeight="1">
      <c r="B33" s="36"/>
      <c r="C33" s="37"/>
      <c r="D33" s="38"/>
      <c r="E33" s="39"/>
    </row>
    <row r="34" spans="2:5" ht="15" customHeight="1">
      <c r="B34" s="36" t="s">
        <v>279</v>
      </c>
      <c r="C34" s="78" t="s">
        <v>1410</v>
      </c>
      <c r="D34" s="79" t="s">
        <v>1410</v>
      </c>
      <c r="E34" s="39"/>
    </row>
    <row r="35" spans="2:5" ht="15" customHeight="1">
      <c r="B35" s="36" t="s">
        <v>10</v>
      </c>
      <c r="C35" s="37" t="s">
        <v>60</v>
      </c>
      <c r="D35" s="38" t="s">
        <v>60</v>
      </c>
      <c r="E35" s="39"/>
    </row>
    <row r="36" spans="2:5" ht="15" customHeight="1" thickBot="1">
      <c r="B36" s="36" t="s">
        <v>11</v>
      </c>
      <c r="C36" s="37" t="s">
        <v>61</v>
      </c>
      <c r="D36" s="41" t="s">
        <v>61</v>
      </c>
      <c r="E36" s="80"/>
    </row>
    <row r="37" spans="2:5" ht="16.5" customHeight="1" thickBot="1">
      <c r="B37" s="197" t="s">
        <v>12</v>
      </c>
      <c r="C37" s="207"/>
      <c r="D37" s="198"/>
      <c r="E37" s="13" t="s">
        <v>5</v>
      </c>
    </row>
    <row r="38" spans="2:5" ht="15" customHeight="1">
      <c r="B38" s="208" t="s">
        <v>13</v>
      </c>
      <c r="C38" s="209"/>
      <c r="D38" s="210"/>
      <c r="E38" s="35"/>
    </row>
    <row r="39" spans="2:5" ht="15" customHeight="1">
      <c r="B39" s="180" t="s">
        <v>141</v>
      </c>
      <c r="C39" s="181"/>
      <c r="D39" s="182"/>
      <c r="E39" s="39"/>
    </row>
    <row r="40" spans="2:5" ht="15" customHeight="1">
      <c r="B40" s="180" t="s">
        <v>14</v>
      </c>
      <c r="C40" s="181"/>
      <c r="D40" s="182"/>
      <c r="E40" s="42"/>
    </row>
    <row r="41" spans="2:5" ht="15" customHeight="1">
      <c r="B41" s="180" t="s">
        <v>15</v>
      </c>
      <c r="C41" s="181"/>
      <c r="D41" s="182"/>
      <c r="E41" s="42"/>
    </row>
    <row r="42" spans="2:5" ht="15" customHeight="1">
      <c r="B42" s="188" t="s">
        <v>221</v>
      </c>
      <c r="C42" s="189"/>
      <c r="D42" s="190"/>
      <c r="E42" s="42"/>
    </row>
    <row r="43" spans="2:5" ht="15" customHeight="1">
      <c r="B43" s="219" t="s">
        <v>208</v>
      </c>
      <c r="C43" s="220"/>
      <c r="D43" s="221"/>
      <c r="E43" s="43"/>
    </row>
    <row r="44" spans="2:5" ht="15" customHeight="1" thickBot="1">
      <c r="B44" s="213" t="s">
        <v>206</v>
      </c>
      <c r="C44" s="214"/>
      <c r="D44" s="215"/>
      <c r="E44" s="44"/>
    </row>
    <row r="45" spans="2:5" ht="15" customHeight="1" thickBot="1">
      <c r="B45" s="216" t="s">
        <v>207</v>
      </c>
      <c r="C45" s="217"/>
      <c r="D45" s="218"/>
      <c r="E45" s="45">
        <f>(E38+E40+E41+E42+E44)-(E43*E38)</f>
        <v>0</v>
      </c>
    </row>
    <row r="46" spans="2:5" ht="21" customHeight="1" thickBot="1">
      <c r="B46" s="222" t="s">
        <v>209</v>
      </c>
      <c r="C46" s="223"/>
      <c r="D46" s="223"/>
      <c r="E46" s="18" t="s">
        <v>17</v>
      </c>
    </row>
    <row r="47" spans="2:5" s="48" customFormat="1" ht="15" thickBot="1">
      <c r="B47" s="186" t="s">
        <v>1407</v>
      </c>
      <c r="C47" s="187"/>
      <c r="D47" s="187"/>
      <c r="E47" s="47"/>
    </row>
    <row r="48" spans="2:5" ht="21.6" thickBot="1">
      <c r="B48" s="176" t="s">
        <v>1305</v>
      </c>
      <c r="C48" s="177"/>
      <c r="D48" s="177"/>
      <c r="E48" s="13" t="s">
        <v>1305</v>
      </c>
    </row>
    <row r="49" spans="2:5" ht="15" customHeight="1" thickBot="1">
      <c r="B49" s="178" t="s">
        <v>18</v>
      </c>
      <c r="C49" s="179"/>
      <c r="D49" s="179"/>
      <c r="E49" s="46"/>
    </row>
    <row r="50" spans="2:5">
      <c r="B50" s="212"/>
      <c r="C50" s="212"/>
      <c r="D50" s="212"/>
    </row>
    <row r="51" spans="2:5">
      <c r="B51" s="212"/>
      <c r="C51" s="212"/>
      <c r="D51" s="212"/>
    </row>
  </sheetData>
  <sheetProtection algorithmName="SHA-512" hashValue="w/8PUDiu1FgVTAzHHrwRzTpErG4j8gbz/LDg0tsDSiUEV9lQQE8WBoZqncOwIaQwzgQZwZ0wm/ZOscACYurWow==" saltValue="vxeIcVRdd7GSnlDK3Xktew==" spinCount="100000" sheet="1" objects="1" scenarios="1"/>
  <mergeCells count="23">
    <mergeCell ref="B51:D51"/>
    <mergeCell ref="B43:D43"/>
    <mergeCell ref="B44:D44"/>
    <mergeCell ref="B45:D45"/>
    <mergeCell ref="B46:D46"/>
    <mergeCell ref="B48:D48"/>
    <mergeCell ref="B49:D49"/>
    <mergeCell ref="B50:D50"/>
    <mergeCell ref="B47:D47"/>
    <mergeCell ref="B42:D42"/>
    <mergeCell ref="C2:D2"/>
    <mergeCell ref="C3:D3"/>
    <mergeCell ref="E5:E6"/>
    <mergeCell ref="C7:D7"/>
    <mergeCell ref="C8:D8"/>
    <mergeCell ref="C9:D9"/>
    <mergeCell ref="B37:D37"/>
    <mergeCell ref="B38:D38"/>
    <mergeCell ref="B39:D39"/>
    <mergeCell ref="B40:D40"/>
    <mergeCell ref="B41:D41"/>
    <mergeCell ref="C5:D5"/>
    <mergeCell ref="C6:D6"/>
  </mergeCells>
  <hyperlinks>
    <hyperlink ref="B1" location="'1. Index'!A1" display="Go To Index" xr:uid="{FC8F2F87-C21A-4623-BF90-42293991F301}"/>
    <hyperlink ref="E1" location="'4. Database'!A1" display="Go To Database" xr:uid="{AB9A371D-4086-4177-83F9-8542EEC7F399}"/>
  </hyperlinks>
  <pageMargins left="0.7" right="0.7" top="0.75" bottom="0.75" header="0.3" footer="0.3"/>
  <pageSetup scale="80" orientation="landscape" r:id="rId1"/>
  <headerFooter>
    <oddFooter>&amp;R_x000D_&amp;1#&amp;"Calibri"&amp;10&amp;K000000 Confidential</oddFooter>
  </headerFooter>
</worksheet>
</file>

<file path=xl/worksheets/sheet2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800-000000000000}">
  <sheetPr codeName="Sheet3">
    <pageSetUpPr fitToPage="1"/>
  </sheetPr>
  <dimension ref="B1:AT204"/>
  <sheetViews>
    <sheetView zoomScale="70" zoomScaleNormal="70" workbookViewId="0">
      <pane xSplit="4" ySplit="2" topLeftCell="E3" activePane="bottomRight" state="frozen"/>
      <selection pane="topRight"/>
      <selection pane="bottomLeft"/>
      <selection pane="bottomRight" activeCell="B1" sqref="B1"/>
    </sheetView>
  </sheetViews>
  <sheetFormatPr defaultColWidth="9.21875" defaultRowHeight="14.4"/>
  <cols>
    <col min="1" max="1" width="6.6640625" customWidth="1"/>
    <col min="2" max="2" width="18.21875" bestFit="1" customWidth="1"/>
    <col min="3" max="3" width="18.21875" customWidth="1"/>
    <col min="4" max="4" width="93.77734375" bestFit="1" customWidth="1"/>
    <col min="5" max="5" width="4.5546875" style="70" customWidth="1"/>
    <col min="6" max="44" width="4.5546875" customWidth="1"/>
    <col min="45" max="45" width="10.5546875" customWidth="1"/>
    <col min="46" max="46" width="4.5546875" customWidth="1"/>
  </cols>
  <sheetData>
    <row r="1" spans="2:46">
      <c r="B1" s="69" t="s">
        <v>152</v>
      </c>
      <c r="C1" s="69"/>
    </row>
    <row r="2" spans="2:46" ht="184.95" customHeight="1">
      <c r="B2" s="71" t="s">
        <v>3475</v>
      </c>
      <c r="C2" s="135" t="s">
        <v>63</v>
      </c>
      <c r="D2" s="72" t="s">
        <v>142</v>
      </c>
      <c r="E2" s="73" t="s">
        <v>137</v>
      </c>
      <c r="F2" s="73" t="s">
        <v>138</v>
      </c>
      <c r="G2" s="73" t="s">
        <v>143</v>
      </c>
      <c r="H2" s="73" t="s">
        <v>58</v>
      </c>
      <c r="I2" s="73" t="s">
        <v>6</v>
      </c>
      <c r="J2" s="73" t="s">
        <v>7</v>
      </c>
      <c r="K2" s="73" t="s">
        <v>118</v>
      </c>
      <c r="L2" s="73" t="s">
        <v>119</v>
      </c>
      <c r="M2" s="73" t="s">
        <v>120</v>
      </c>
      <c r="N2" s="73" t="s">
        <v>121</v>
      </c>
      <c r="O2" s="73" t="s">
        <v>122</v>
      </c>
      <c r="P2" s="73" t="s">
        <v>123</v>
      </c>
      <c r="Q2" s="73" t="s">
        <v>124</v>
      </c>
      <c r="R2" s="73" t="s">
        <v>125</v>
      </c>
      <c r="S2" s="73" t="s">
        <v>126</v>
      </c>
      <c r="T2" s="73" t="s">
        <v>127</v>
      </c>
      <c r="U2" s="73" t="s">
        <v>128</v>
      </c>
      <c r="V2" s="73" t="s">
        <v>129</v>
      </c>
      <c r="W2" s="73" t="s">
        <v>130</v>
      </c>
      <c r="X2" s="73" t="s">
        <v>131</v>
      </c>
      <c r="Y2" s="73" t="s">
        <v>132</v>
      </c>
      <c r="Z2" s="73" t="s">
        <v>133</v>
      </c>
      <c r="AA2" s="73" t="s">
        <v>134</v>
      </c>
      <c r="AB2" s="73" t="s">
        <v>135</v>
      </c>
      <c r="AC2" s="73" t="s">
        <v>609</v>
      </c>
      <c r="AD2" s="73" t="s">
        <v>610</v>
      </c>
      <c r="AE2" s="73" t="s">
        <v>611</v>
      </c>
      <c r="AF2" s="73" t="s">
        <v>612</v>
      </c>
      <c r="AG2" s="73" t="s">
        <v>1379</v>
      </c>
      <c r="AH2" s="73" t="s">
        <v>1412</v>
      </c>
      <c r="AI2" s="74" t="s">
        <v>10</v>
      </c>
      <c r="AJ2" s="74" t="s">
        <v>11</v>
      </c>
      <c r="AK2" s="74" t="s">
        <v>13</v>
      </c>
      <c r="AL2" s="74" t="s">
        <v>141</v>
      </c>
      <c r="AM2" s="74" t="s">
        <v>14</v>
      </c>
      <c r="AN2" s="74" t="s">
        <v>15</v>
      </c>
      <c r="AO2" s="74" t="s">
        <v>221</v>
      </c>
      <c r="AP2" s="74" t="s">
        <v>208</v>
      </c>
      <c r="AQ2" s="74" t="s">
        <v>206</v>
      </c>
      <c r="AR2" s="74" t="s">
        <v>207</v>
      </c>
      <c r="AS2" s="74" t="s">
        <v>17</v>
      </c>
      <c r="AT2" s="74" t="s">
        <v>18</v>
      </c>
    </row>
    <row r="3" spans="2:46">
      <c r="B3" s="75" t="str">
        <f>HYPERLINK("#"&amp;ADDRESS(1,1,1,1,'1. Index'!A8),'1. Index'!A8)</f>
        <v>15.01.11.1.01.010</v>
      </c>
      <c r="C3" s="136" t="str">
        <f>_xlfn.CONCAT(LEFT(B3,2),MID(B3,4,2),MID(B3,7,2),MID(B3,10,1),MID(B3,12,2),RIGHT(B3,3))</f>
        <v>150111101010</v>
      </c>
      <c r="D3" s="76" t="s">
        <v>1854</v>
      </c>
      <c r="E3" s="76">
        <f>'3. Country Data'!$C$2</f>
        <v>0</v>
      </c>
      <c r="F3" s="76">
        <f>'3. Country Data'!$C$3</f>
        <v>0</v>
      </c>
      <c r="G3" s="76">
        <f>'3. Country Data'!$C$4</f>
        <v>0</v>
      </c>
      <c r="H3" s="76">
        <f>'3. Country Data'!$C$5</f>
        <v>0</v>
      </c>
      <c r="I3" s="76">
        <f ca="1">INDIRECT(CONCATENATE("'",$B3,"'!$E$8"))</f>
        <v>0</v>
      </c>
      <c r="J3" s="76">
        <f t="shared" ref="J3:J63" ca="1" si="0">INDIRECT(CONCATENATE("'",$B3,"'!$E$9"))</f>
        <v>0</v>
      </c>
      <c r="K3" s="76">
        <f ca="1">INDIRECT(CONCATENATE("'",$B3,"'!$E$11"))</f>
        <v>0</v>
      </c>
      <c r="L3" s="76">
        <f ca="1">INDIRECT(CONCATENATE("'",$B3,"'!$E$12"))</f>
        <v>0</v>
      </c>
      <c r="M3" s="76">
        <f ca="1">INDIRECT(CONCATENATE("'",$B3,"'!$E$13"))</f>
        <v>0</v>
      </c>
      <c r="N3" s="76">
        <f ca="1">INDIRECT(CONCATENATE("'",$B3,"'!$E$14"))</f>
        <v>0</v>
      </c>
      <c r="O3" s="76">
        <f ca="1">INDIRECT(CONCATENATE("'",$B3,"'!$E$15"))</f>
        <v>0</v>
      </c>
      <c r="P3" s="76">
        <f ca="1">INDIRECT(CONCATENATE("'",$B3,"'!$E$16"))</f>
        <v>0</v>
      </c>
      <c r="Q3" s="76">
        <f ca="1">INDIRECT(CONCATENATE("'",$B3,"'!$E$17"))</f>
        <v>0</v>
      </c>
      <c r="R3" s="76">
        <f ca="1">INDIRECT(CONCATENATE("'",$B3,"'!$E$18"))</f>
        <v>0</v>
      </c>
      <c r="S3" s="76">
        <f ca="1">INDIRECT(CONCATENATE("'",$B3,"'!$E$19"))</f>
        <v>0</v>
      </c>
      <c r="T3" s="76">
        <f ca="1">INDIRECT(CONCATENATE("'",$B3,"'!$E$20"))</f>
        <v>0</v>
      </c>
      <c r="U3" s="76">
        <f ca="1">INDIRECT(CONCATENATE("'",$B3,"'!$E$21"))</f>
        <v>0</v>
      </c>
      <c r="V3" s="76">
        <f ca="1">INDIRECT(CONCATENATE("'",$B3,"'!$E$22"))</f>
        <v>0</v>
      </c>
      <c r="W3" s="76">
        <f ca="1">INDIRECT(CONCATENATE("'",$B3,"'!$E$23"))</f>
        <v>0</v>
      </c>
      <c r="X3" s="76">
        <f t="shared" ref="X3:X63" ca="1" si="1">INDIRECT(CONCATENATE("'",$B3,"'!$E$24"))</f>
        <v>0</v>
      </c>
      <c r="Y3" s="76">
        <f t="shared" ref="Y3:Y63" ca="1" si="2">INDIRECT(CONCATENATE("'",$B3,"'!$E$25"))</f>
        <v>0</v>
      </c>
      <c r="Z3" s="76">
        <f t="shared" ref="Z3:Z63" ca="1" si="3">INDIRECT(CONCATENATE("'",$B3,"'!$E$26"))</f>
        <v>0</v>
      </c>
      <c r="AA3" s="76">
        <f t="shared" ref="AA3:AA63" ca="1" si="4">INDIRECT(CONCATENATE("'",$B3,"'!$E$27"))</f>
        <v>0</v>
      </c>
      <c r="AB3" s="76">
        <f t="shared" ref="AB3:AB63" ca="1" si="5">INDIRECT(CONCATENATE("'",$B3,"'!$E$28"))</f>
        <v>0</v>
      </c>
      <c r="AC3" s="76">
        <f ca="1">INDIRECT(CONCATENATE("'",$B3,"'!$E$29"))</f>
        <v>0</v>
      </c>
      <c r="AD3" s="76">
        <f ca="1">INDIRECT(CONCATENATE("'",$B3,"'!$E$30"))</f>
        <v>0</v>
      </c>
      <c r="AE3" s="76">
        <f ca="1">INDIRECT(CONCATENATE("'",$B3,"'!$E$31"))</f>
        <v>0</v>
      </c>
      <c r="AF3" s="76">
        <f ca="1">INDIRECT(CONCATENATE("'",$B3,"'!$E$32"))</f>
        <v>0</v>
      </c>
      <c r="AG3" s="76">
        <f ca="1">INDIRECT(CONCATENATE("'",$B3,"'!$E$33"))</f>
        <v>0</v>
      </c>
      <c r="AH3" s="76">
        <f ca="1">INDIRECT(CONCATENATE("'",$B3,"'!$E$34"))</f>
        <v>0</v>
      </c>
      <c r="AI3" s="76">
        <f ca="1">INDIRECT(CONCATENATE("'",$B3,"'!$E$35"))</f>
        <v>0</v>
      </c>
      <c r="AJ3" s="76">
        <f ca="1">INDIRECT(CONCATENATE("'",$B3,"'!$E$36"))</f>
        <v>0</v>
      </c>
      <c r="AK3" s="76">
        <f ca="1">INDIRECT(CONCATENATE("'",$B3,"'!$E$38"))</f>
        <v>0</v>
      </c>
      <c r="AL3" s="76">
        <f ca="1">INDIRECT(CONCATENATE("'",$B3,"'!$E$39"))</f>
        <v>0</v>
      </c>
      <c r="AM3" s="76">
        <f ca="1">INDIRECT(CONCATENATE("'",$B3,"'!$E$40"))</f>
        <v>0</v>
      </c>
      <c r="AN3" s="76">
        <f ca="1">INDIRECT(CONCATENATE("'",$B3,"'!$E$41"))</f>
        <v>0</v>
      </c>
      <c r="AO3" s="76">
        <f ca="1">INDIRECT(CONCATENATE("'",$B3,"'!$E$42"))</f>
        <v>0</v>
      </c>
      <c r="AP3" s="76">
        <f ca="1">INDIRECT(CONCATENATE("'",$B3,"'!$E$43"))</f>
        <v>0</v>
      </c>
      <c r="AQ3" s="76">
        <f ca="1">INDIRECT(CONCATENATE("'",$B3,"'!$E$44"))</f>
        <v>0</v>
      </c>
      <c r="AR3" s="76">
        <f ca="1">INDIRECT(CONCATENATE("'",$B3,"'!$E$45"))</f>
        <v>0</v>
      </c>
      <c r="AS3" s="77">
        <f ca="1">INDIRECT(CONCATENATE("'",$B3,"'!$E$47"))</f>
        <v>0</v>
      </c>
      <c r="AT3" s="76">
        <f ca="1">INDIRECT(CONCATENATE("'",$B3,"'!$E$51"))</f>
        <v>0</v>
      </c>
    </row>
    <row r="4" spans="2:46">
      <c r="B4" s="75" t="str">
        <f>HYPERLINK("#"&amp;ADDRESS(1,1,1,1,'1. Index'!A9),'1. Index'!A9)</f>
        <v>15.01.11.1.01.020</v>
      </c>
      <c r="C4" s="136" t="str">
        <f t="shared" ref="C4:C64" si="6">_xlfn.CONCAT(LEFT(B4,2),MID(B4,4,2),MID(B4,7,2),MID(B4,10,1),MID(B4,12,2),RIGHT(B4,3))</f>
        <v>150111101020</v>
      </c>
      <c r="D4" s="76" t="s">
        <v>1101</v>
      </c>
      <c r="E4" s="76">
        <f>'3. Country Data'!$C$2</f>
        <v>0</v>
      </c>
      <c r="F4" s="76">
        <f>'3. Country Data'!$C$3</f>
        <v>0</v>
      </c>
      <c r="G4" s="76">
        <f>'3. Country Data'!$C$4</f>
        <v>0</v>
      </c>
      <c r="H4" s="76">
        <f>'3. Country Data'!$C$5</f>
        <v>0</v>
      </c>
      <c r="I4" s="76">
        <f t="shared" ref="I4:I64" ca="1" si="7">INDIRECT(CONCATENATE("'",$B4,"'!$E$8"))</f>
        <v>0</v>
      </c>
      <c r="J4" s="76">
        <f t="shared" ca="1" si="0"/>
        <v>0</v>
      </c>
      <c r="K4" s="76">
        <f t="shared" ref="K4:K64" ca="1" si="8">INDIRECT(CONCATENATE("'",$B4,"'!$E$11"))</f>
        <v>0</v>
      </c>
      <c r="L4" s="76">
        <f t="shared" ref="L4:L64" ca="1" si="9">INDIRECT(CONCATENATE("'",$B4,"'!$E$12"))</f>
        <v>0</v>
      </c>
      <c r="M4" s="76">
        <f t="shared" ref="M4:M64" ca="1" si="10">INDIRECT(CONCATENATE("'",$B4,"'!$E$13"))</f>
        <v>0</v>
      </c>
      <c r="N4" s="76">
        <f t="shared" ref="N4:N64" ca="1" si="11">INDIRECT(CONCATENATE("'",$B4,"'!$E$14"))</f>
        <v>0</v>
      </c>
      <c r="O4" s="76">
        <f t="shared" ref="O4:O64" ca="1" si="12">INDIRECT(CONCATENATE("'",$B4,"'!$E$15"))</f>
        <v>0</v>
      </c>
      <c r="P4" s="76">
        <f t="shared" ref="P4:P64" ca="1" si="13">INDIRECT(CONCATENATE("'",$B4,"'!$E$16"))</f>
        <v>0</v>
      </c>
      <c r="Q4" s="76">
        <f t="shared" ref="Q4:Q64" ca="1" si="14">INDIRECT(CONCATENATE("'",$B4,"'!$E$17"))</f>
        <v>0</v>
      </c>
      <c r="R4" s="76">
        <f t="shared" ref="R4:R64" ca="1" si="15">INDIRECT(CONCATENATE("'",$B4,"'!$E$18"))</f>
        <v>0</v>
      </c>
      <c r="S4" s="76">
        <f t="shared" ref="S4:S64" ca="1" si="16">INDIRECT(CONCATENATE("'",$B4,"'!$E$19"))</f>
        <v>0</v>
      </c>
      <c r="T4" s="76">
        <f t="shared" ref="T4:T64" ca="1" si="17">INDIRECT(CONCATENATE("'",$B4,"'!$E$20"))</f>
        <v>0</v>
      </c>
      <c r="U4" s="76">
        <f t="shared" ref="U4:U64" ca="1" si="18">INDIRECT(CONCATENATE("'",$B4,"'!$E$21"))</f>
        <v>0</v>
      </c>
      <c r="V4" s="76">
        <f t="shared" ref="V4:V64" ca="1" si="19">INDIRECT(CONCATENATE("'",$B4,"'!$E$22"))</f>
        <v>0</v>
      </c>
      <c r="W4" s="76">
        <f t="shared" ref="W4:W64" ca="1" si="20">INDIRECT(CONCATENATE("'",$B4,"'!$E$23"))</f>
        <v>0</v>
      </c>
      <c r="X4" s="76">
        <f t="shared" ca="1" si="1"/>
        <v>0</v>
      </c>
      <c r="Y4" s="76">
        <f t="shared" ca="1" si="2"/>
        <v>0</v>
      </c>
      <c r="Z4" s="76">
        <f t="shared" ca="1" si="3"/>
        <v>0</v>
      </c>
      <c r="AA4" s="76">
        <f t="shared" ca="1" si="4"/>
        <v>0</v>
      </c>
      <c r="AB4" s="76">
        <f t="shared" ca="1" si="5"/>
        <v>0</v>
      </c>
      <c r="AC4" s="76">
        <f t="shared" ref="AC4:AC64" ca="1" si="21">INDIRECT(CONCATENATE("'",$B4,"'!$E$29"))</f>
        <v>0</v>
      </c>
      <c r="AD4" s="76">
        <f t="shared" ref="AD4:AD64" ca="1" si="22">INDIRECT(CONCATENATE("'",$B4,"'!$E$30"))</f>
        <v>0</v>
      </c>
      <c r="AE4" s="76">
        <f t="shared" ref="AE4:AE64" ca="1" si="23">INDIRECT(CONCATENATE("'",$B4,"'!$E$31"))</f>
        <v>0</v>
      </c>
      <c r="AF4" s="76">
        <f t="shared" ref="AF4:AF64" ca="1" si="24">INDIRECT(CONCATENATE("'",$B4,"'!$E$32"))</f>
        <v>0</v>
      </c>
      <c r="AG4" s="76">
        <f t="shared" ref="AG4:AG64" ca="1" si="25">INDIRECT(CONCATENATE("'",$B4,"'!$E$33"))</f>
        <v>0</v>
      </c>
      <c r="AH4" s="76">
        <f t="shared" ref="AH4:AH64" ca="1" si="26">INDIRECT(CONCATENATE("'",$B4,"'!$E$34"))</f>
        <v>0</v>
      </c>
      <c r="AI4" s="76">
        <f t="shared" ref="AI4:AI64" ca="1" si="27">INDIRECT(CONCATENATE("'",$B4,"'!$E$35"))</f>
        <v>0</v>
      </c>
      <c r="AJ4" s="76">
        <f t="shared" ref="AJ4:AJ64" ca="1" si="28">INDIRECT(CONCATENATE("'",$B4,"'!$E$36"))</f>
        <v>0</v>
      </c>
      <c r="AK4" s="76">
        <f t="shared" ref="AK4:AK64" ca="1" si="29">INDIRECT(CONCATENATE("'",$B4,"'!$E$38"))</f>
        <v>0</v>
      </c>
      <c r="AL4" s="76">
        <f t="shared" ref="AL4:AL64" ca="1" si="30">INDIRECT(CONCATENATE("'",$B4,"'!$E$39"))</f>
        <v>0</v>
      </c>
      <c r="AM4" s="76">
        <f t="shared" ref="AM4:AM64" ca="1" si="31">INDIRECT(CONCATENATE("'",$B4,"'!$E$40"))</f>
        <v>0</v>
      </c>
      <c r="AN4" s="76">
        <f t="shared" ref="AN4:AN64" ca="1" si="32">INDIRECT(CONCATENATE("'",$B4,"'!$E$41"))</f>
        <v>0</v>
      </c>
      <c r="AO4" s="76">
        <f t="shared" ref="AO4:AO64" ca="1" si="33">INDIRECT(CONCATENATE("'",$B4,"'!$E$42"))</f>
        <v>0</v>
      </c>
      <c r="AP4" s="76">
        <f t="shared" ref="AP4:AP64" ca="1" si="34">INDIRECT(CONCATENATE("'",$B4,"'!$E$43"))</f>
        <v>0</v>
      </c>
      <c r="AQ4" s="76">
        <f t="shared" ref="AQ4:AQ64" ca="1" si="35">INDIRECT(CONCATENATE("'",$B4,"'!$E$44"))</f>
        <v>0</v>
      </c>
      <c r="AR4" s="76">
        <f t="shared" ref="AR4:AR64" ca="1" si="36">INDIRECT(CONCATENATE("'",$B4,"'!$E$45"))</f>
        <v>0</v>
      </c>
      <c r="AS4" s="77">
        <f t="shared" ref="AS4:AS64" ca="1" si="37">INDIRECT(CONCATENATE("'",$B4,"'!$E$47"))</f>
        <v>0</v>
      </c>
      <c r="AT4" s="76">
        <f t="shared" ref="AT4:AT64" ca="1" si="38">INDIRECT(CONCATENATE("'",$B4,"'!$E$51"))</f>
        <v>0</v>
      </c>
    </row>
    <row r="5" spans="2:46">
      <c r="B5" s="75" t="str">
        <f>HYPERLINK("#"&amp;ADDRESS(1,1,1,1,'1. Index'!A10),'1. Index'!A10)</f>
        <v>15.01.11.1.01.030</v>
      </c>
      <c r="C5" s="136" t="str">
        <f t="shared" si="6"/>
        <v>150111101030</v>
      </c>
      <c r="D5" s="76" t="s">
        <v>1102</v>
      </c>
      <c r="E5" s="76">
        <f>'3. Country Data'!$C$2</f>
        <v>0</v>
      </c>
      <c r="F5" s="76">
        <f>'3. Country Data'!$C$3</f>
        <v>0</v>
      </c>
      <c r="G5" s="76">
        <f>'3. Country Data'!$C$4</f>
        <v>0</v>
      </c>
      <c r="H5" s="76">
        <f>'3. Country Data'!$C$5</f>
        <v>0</v>
      </c>
      <c r="I5" s="76">
        <f t="shared" ca="1" si="7"/>
        <v>0</v>
      </c>
      <c r="J5" s="76">
        <f t="shared" ca="1" si="0"/>
        <v>0</v>
      </c>
      <c r="K5" s="76">
        <f t="shared" ca="1" si="8"/>
        <v>0</v>
      </c>
      <c r="L5" s="76">
        <f t="shared" ca="1" si="9"/>
        <v>0</v>
      </c>
      <c r="M5" s="76">
        <f t="shared" ca="1" si="10"/>
        <v>0</v>
      </c>
      <c r="N5" s="76">
        <f t="shared" ca="1" si="11"/>
        <v>0</v>
      </c>
      <c r="O5" s="76">
        <f t="shared" ca="1" si="12"/>
        <v>0</v>
      </c>
      <c r="P5" s="76">
        <f t="shared" ca="1" si="13"/>
        <v>0</v>
      </c>
      <c r="Q5" s="76">
        <f t="shared" ca="1" si="14"/>
        <v>0</v>
      </c>
      <c r="R5" s="76">
        <f t="shared" ca="1" si="15"/>
        <v>0</v>
      </c>
      <c r="S5" s="76">
        <f t="shared" ca="1" si="16"/>
        <v>0</v>
      </c>
      <c r="T5" s="76">
        <f t="shared" ca="1" si="17"/>
        <v>0</v>
      </c>
      <c r="U5" s="76">
        <f t="shared" ca="1" si="18"/>
        <v>0</v>
      </c>
      <c r="V5" s="76">
        <f t="shared" ca="1" si="19"/>
        <v>0</v>
      </c>
      <c r="W5" s="76">
        <f t="shared" ca="1" si="20"/>
        <v>0</v>
      </c>
      <c r="X5" s="76">
        <f t="shared" ca="1" si="1"/>
        <v>0</v>
      </c>
      <c r="Y5" s="76">
        <f t="shared" ca="1" si="2"/>
        <v>0</v>
      </c>
      <c r="Z5" s="76">
        <f t="shared" ca="1" si="3"/>
        <v>0</v>
      </c>
      <c r="AA5" s="76">
        <f t="shared" ca="1" si="4"/>
        <v>0</v>
      </c>
      <c r="AB5" s="76">
        <f t="shared" ca="1" si="5"/>
        <v>0</v>
      </c>
      <c r="AC5" s="76">
        <f t="shared" ca="1" si="21"/>
        <v>0</v>
      </c>
      <c r="AD5" s="76">
        <f t="shared" ca="1" si="22"/>
        <v>0</v>
      </c>
      <c r="AE5" s="76">
        <f t="shared" ca="1" si="23"/>
        <v>0</v>
      </c>
      <c r="AF5" s="76">
        <f t="shared" ca="1" si="24"/>
        <v>0</v>
      </c>
      <c r="AG5" s="76">
        <f t="shared" ca="1" si="25"/>
        <v>0</v>
      </c>
      <c r="AH5" s="76">
        <f t="shared" ca="1" si="26"/>
        <v>0</v>
      </c>
      <c r="AI5" s="76">
        <f t="shared" ca="1" si="27"/>
        <v>0</v>
      </c>
      <c r="AJ5" s="76">
        <f t="shared" ca="1" si="28"/>
        <v>0</v>
      </c>
      <c r="AK5" s="76">
        <f t="shared" ca="1" si="29"/>
        <v>0</v>
      </c>
      <c r="AL5" s="76">
        <f t="shared" ca="1" si="30"/>
        <v>0</v>
      </c>
      <c r="AM5" s="76">
        <f t="shared" ca="1" si="31"/>
        <v>0</v>
      </c>
      <c r="AN5" s="76">
        <f t="shared" ca="1" si="32"/>
        <v>0</v>
      </c>
      <c r="AO5" s="76">
        <f t="shared" ca="1" si="33"/>
        <v>0</v>
      </c>
      <c r="AP5" s="76">
        <f t="shared" ca="1" si="34"/>
        <v>0</v>
      </c>
      <c r="AQ5" s="76">
        <f t="shared" ca="1" si="35"/>
        <v>0</v>
      </c>
      <c r="AR5" s="76">
        <f t="shared" ca="1" si="36"/>
        <v>0</v>
      </c>
      <c r="AS5" s="77">
        <f t="shared" ca="1" si="37"/>
        <v>0</v>
      </c>
      <c r="AT5" s="76">
        <f t="shared" ca="1" si="38"/>
        <v>0</v>
      </c>
    </row>
    <row r="6" spans="2:46">
      <c r="B6" s="75" t="str">
        <f>HYPERLINK("#"&amp;ADDRESS(1,1,1,1,'1. Index'!A11),'1. Index'!A11)</f>
        <v>15.01.11.1.01.050</v>
      </c>
      <c r="C6" s="136" t="str">
        <f t="shared" si="6"/>
        <v>150111101050</v>
      </c>
      <c r="D6" s="76" t="s">
        <v>25</v>
      </c>
      <c r="E6" s="76">
        <f>'3. Country Data'!$C$2</f>
        <v>0</v>
      </c>
      <c r="F6" s="76">
        <f>'3. Country Data'!$C$3</f>
        <v>0</v>
      </c>
      <c r="G6" s="76">
        <f>'3. Country Data'!$C$4</f>
        <v>0</v>
      </c>
      <c r="H6" s="76">
        <f>'3. Country Data'!$C$5</f>
        <v>0</v>
      </c>
      <c r="I6" s="76">
        <f t="shared" ca="1" si="7"/>
        <v>0</v>
      </c>
      <c r="J6" s="76">
        <f t="shared" ca="1" si="0"/>
        <v>0</v>
      </c>
      <c r="K6" s="76">
        <f t="shared" ca="1" si="8"/>
        <v>0</v>
      </c>
      <c r="L6" s="76">
        <f t="shared" ca="1" si="9"/>
        <v>0</v>
      </c>
      <c r="M6" s="76">
        <f t="shared" ca="1" si="10"/>
        <v>0</v>
      </c>
      <c r="N6" s="76">
        <f t="shared" ca="1" si="11"/>
        <v>0</v>
      </c>
      <c r="O6" s="76">
        <f t="shared" ca="1" si="12"/>
        <v>0</v>
      </c>
      <c r="P6" s="76">
        <f t="shared" ca="1" si="13"/>
        <v>0</v>
      </c>
      <c r="Q6" s="76">
        <f t="shared" ca="1" si="14"/>
        <v>0</v>
      </c>
      <c r="R6" s="76">
        <f t="shared" ca="1" si="15"/>
        <v>0</v>
      </c>
      <c r="S6" s="76">
        <f t="shared" ca="1" si="16"/>
        <v>0</v>
      </c>
      <c r="T6" s="76">
        <f t="shared" ca="1" si="17"/>
        <v>0</v>
      </c>
      <c r="U6" s="76">
        <f t="shared" ca="1" si="18"/>
        <v>0</v>
      </c>
      <c r="V6" s="76">
        <f t="shared" ca="1" si="19"/>
        <v>0</v>
      </c>
      <c r="W6" s="76">
        <f t="shared" ca="1" si="20"/>
        <v>0</v>
      </c>
      <c r="X6" s="76">
        <f t="shared" ca="1" si="1"/>
        <v>0</v>
      </c>
      <c r="Y6" s="76">
        <f t="shared" ca="1" si="2"/>
        <v>0</v>
      </c>
      <c r="Z6" s="76">
        <f t="shared" ca="1" si="3"/>
        <v>0</v>
      </c>
      <c r="AA6" s="76">
        <f t="shared" ca="1" si="4"/>
        <v>0</v>
      </c>
      <c r="AB6" s="76">
        <f t="shared" ca="1" si="5"/>
        <v>0</v>
      </c>
      <c r="AC6" s="76">
        <f t="shared" ca="1" si="21"/>
        <v>0</v>
      </c>
      <c r="AD6" s="76">
        <f t="shared" ca="1" si="22"/>
        <v>0</v>
      </c>
      <c r="AE6" s="76">
        <f t="shared" ca="1" si="23"/>
        <v>0</v>
      </c>
      <c r="AF6" s="76">
        <f t="shared" ca="1" si="24"/>
        <v>0</v>
      </c>
      <c r="AG6" s="76">
        <f t="shared" ca="1" si="25"/>
        <v>0</v>
      </c>
      <c r="AH6" s="76">
        <f t="shared" ca="1" si="26"/>
        <v>0</v>
      </c>
      <c r="AI6" s="76">
        <f t="shared" ca="1" si="27"/>
        <v>0</v>
      </c>
      <c r="AJ6" s="76">
        <f t="shared" ca="1" si="28"/>
        <v>0</v>
      </c>
      <c r="AK6" s="76">
        <f t="shared" ca="1" si="29"/>
        <v>0</v>
      </c>
      <c r="AL6" s="76">
        <f t="shared" ca="1" si="30"/>
        <v>0</v>
      </c>
      <c r="AM6" s="76">
        <f t="shared" ca="1" si="31"/>
        <v>0</v>
      </c>
      <c r="AN6" s="76">
        <f t="shared" ca="1" si="32"/>
        <v>0</v>
      </c>
      <c r="AO6" s="76">
        <f t="shared" ca="1" si="33"/>
        <v>0</v>
      </c>
      <c r="AP6" s="76">
        <f t="shared" ca="1" si="34"/>
        <v>0</v>
      </c>
      <c r="AQ6" s="76">
        <f t="shared" ca="1" si="35"/>
        <v>0</v>
      </c>
      <c r="AR6" s="76">
        <f t="shared" ca="1" si="36"/>
        <v>0</v>
      </c>
      <c r="AS6" s="77">
        <f t="shared" ca="1" si="37"/>
        <v>0</v>
      </c>
      <c r="AT6" s="76">
        <f t="shared" ca="1" si="38"/>
        <v>0</v>
      </c>
    </row>
    <row r="7" spans="2:46">
      <c r="B7" s="75" t="str">
        <f>HYPERLINK("#"&amp;ADDRESS(1,1,1,1,'1. Index'!A12),'1. Index'!A12)</f>
        <v>15.01.11.1.01.060</v>
      </c>
      <c r="C7" s="136" t="str">
        <f t="shared" si="6"/>
        <v>150111101060</v>
      </c>
      <c r="D7" s="76" t="s">
        <v>1855</v>
      </c>
      <c r="E7" s="76">
        <f>'3. Country Data'!$C$2</f>
        <v>0</v>
      </c>
      <c r="F7" s="76">
        <f>'3. Country Data'!$C$3</f>
        <v>0</v>
      </c>
      <c r="G7" s="76">
        <f>'3. Country Data'!$C$4</f>
        <v>0</v>
      </c>
      <c r="H7" s="76">
        <f>'3. Country Data'!$C$5</f>
        <v>0</v>
      </c>
      <c r="I7" s="76">
        <f t="shared" ca="1" si="7"/>
        <v>0</v>
      </c>
      <c r="J7" s="76">
        <f t="shared" ca="1" si="0"/>
        <v>0</v>
      </c>
      <c r="K7" s="76">
        <f t="shared" ca="1" si="8"/>
        <v>0</v>
      </c>
      <c r="L7" s="76">
        <f t="shared" ca="1" si="9"/>
        <v>0</v>
      </c>
      <c r="M7" s="76">
        <f t="shared" ca="1" si="10"/>
        <v>0</v>
      </c>
      <c r="N7" s="76">
        <f t="shared" ca="1" si="11"/>
        <v>0</v>
      </c>
      <c r="O7" s="76">
        <f t="shared" ca="1" si="12"/>
        <v>0</v>
      </c>
      <c r="P7" s="76">
        <f t="shared" ca="1" si="13"/>
        <v>0</v>
      </c>
      <c r="Q7" s="76">
        <f t="shared" ca="1" si="14"/>
        <v>0</v>
      </c>
      <c r="R7" s="76">
        <f t="shared" ca="1" si="15"/>
        <v>0</v>
      </c>
      <c r="S7" s="76">
        <f t="shared" ca="1" si="16"/>
        <v>0</v>
      </c>
      <c r="T7" s="76">
        <f t="shared" ca="1" si="17"/>
        <v>0</v>
      </c>
      <c r="U7" s="76">
        <f t="shared" ca="1" si="18"/>
        <v>0</v>
      </c>
      <c r="V7" s="76">
        <f t="shared" ca="1" si="19"/>
        <v>0</v>
      </c>
      <c r="W7" s="76">
        <f t="shared" ca="1" si="20"/>
        <v>0</v>
      </c>
      <c r="X7" s="76">
        <f t="shared" ca="1" si="1"/>
        <v>0</v>
      </c>
      <c r="Y7" s="76">
        <f t="shared" ca="1" si="2"/>
        <v>0</v>
      </c>
      <c r="Z7" s="76">
        <f t="shared" ca="1" si="3"/>
        <v>0</v>
      </c>
      <c r="AA7" s="76">
        <f t="shared" ca="1" si="4"/>
        <v>0</v>
      </c>
      <c r="AB7" s="76">
        <f t="shared" ca="1" si="5"/>
        <v>0</v>
      </c>
      <c r="AC7" s="76">
        <f t="shared" ca="1" si="21"/>
        <v>0</v>
      </c>
      <c r="AD7" s="76">
        <f t="shared" ca="1" si="22"/>
        <v>0</v>
      </c>
      <c r="AE7" s="76">
        <f t="shared" ca="1" si="23"/>
        <v>0</v>
      </c>
      <c r="AF7" s="76">
        <f t="shared" ca="1" si="24"/>
        <v>0</v>
      </c>
      <c r="AG7" s="76">
        <f t="shared" ca="1" si="25"/>
        <v>0</v>
      </c>
      <c r="AH7" s="76">
        <f t="shared" ca="1" si="26"/>
        <v>0</v>
      </c>
      <c r="AI7" s="76">
        <f t="shared" ca="1" si="27"/>
        <v>0</v>
      </c>
      <c r="AJ7" s="76">
        <f t="shared" ca="1" si="28"/>
        <v>0</v>
      </c>
      <c r="AK7" s="76">
        <f t="shared" ca="1" si="29"/>
        <v>0</v>
      </c>
      <c r="AL7" s="76">
        <f t="shared" ca="1" si="30"/>
        <v>0</v>
      </c>
      <c r="AM7" s="76">
        <f t="shared" ca="1" si="31"/>
        <v>0</v>
      </c>
      <c r="AN7" s="76">
        <f t="shared" ca="1" si="32"/>
        <v>0</v>
      </c>
      <c r="AO7" s="76">
        <f t="shared" ca="1" si="33"/>
        <v>0</v>
      </c>
      <c r="AP7" s="76">
        <f t="shared" ca="1" si="34"/>
        <v>0</v>
      </c>
      <c r="AQ7" s="76">
        <f t="shared" ca="1" si="35"/>
        <v>0</v>
      </c>
      <c r="AR7" s="76">
        <f t="shared" ca="1" si="36"/>
        <v>0</v>
      </c>
      <c r="AS7" s="77">
        <f t="shared" ca="1" si="37"/>
        <v>0</v>
      </c>
      <c r="AT7" s="76">
        <f t="shared" ca="1" si="38"/>
        <v>0</v>
      </c>
    </row>
    <row r="8" spans="2:46">
      <c r="B8" s="75" t="str">
        <f>HYPERLINK("#"&amp;ADDRESS(1,1,1,1,'1. Index'!A13),'1. Index'!A13)</f>
        <v>15.01.11.1.01.070</v>
      </c>
      <c r="C8" s="136" t="str">
        <f t="shared" si="6"/>
        <v>150111101070</v>
      </c>
      <c r="D8" s="76" t="s">
        <v>1856</v>
      </c>
      <c r="E8" s="76">
        <f>'3. Country Data'!$C$2</f>
        <v>0</v>
      </c>
      <c r="F8" s="76">
        <f>'3. Country Data'!$C$3</f>
        <v>0</v>
      </c>
      <c r="G8" s="76">
        <f>'3. Country Data'!$C$4</f>
        <v>0</v>
      </c>
      <c r="H8" s="76">
        <f>'3. Country Data'!$C$5</f>
        <v>0</v>
      </c>
      <c r="I8" s="76">
        <f t="shared" ca="1" si="7"/>
        <v>0</v>
      </c>
      <c r="J8" s="76">
        <f t="shared" ca="1" si="0"/>
        <v>0</v>
      </c>
      <c r="K8" s="76">
        <f t="shared" ca="1" si="8"/>
        <v>0</v>
      </c>
      <c r="L8" s="76">
        <f t="shared" ca="1" si="9"/>
        <v>0</v>
      </c>
      <c r="M8" s="76">
        <f t="shared" ca="1" si="10"/>
        <v>0</v>
      </c>
      <c r="N8" s="76">
        <f t="shared" ca="1" si="11"/>
        <v>0</v>
      </c>
      <c r="O8" s="76">
        <f t="shared" ca="1" si="12"/>
        <v>0</v>
      </c>
      <c r="P8" s="76">
        <f t="shared" ca="1" si="13"/>
        <v>0</v>
      </c>
      <c r="Q8" s="76">
        <f t="shared" ca="1" si="14"/>
        <v>0</v>
      </c>
      <c r="R8" s="76">
        <f t="shared" ca="1" si="15"/>
        <v>0</v>
      </c>
      <c r="S8" s="76">
        <f t="shared" ca="1" si="16"/>
        <v>0</v>
      </c>
      <c r="T8" s="76">
        <f t="shared" ca="1" si="17"/>
        <v>0</v>
      </c>
      <c r="U8" s="76">
        <f t="shared" ca="1" si="18"/>
        <v>0</v>
      </c>
      <c r="V8" s="76">
        <f t="shared" ca="1" si="19"/>
        <v>0</v>
      </c>
      <c r="W8" s="76">
        <f t="shared" ca="1" si="20"/>
        <v>0</v>
      </c>
      <c r="X8" s="76">
        <f t="shared" ca="1" si="1"/>
        <v>0</v>
      </c>
      <c r="Y8" s="76">
        <f t="shared" ca="1" si="2"/>
        <v>0</v>
      </c>
      <c r="Z8" s="76">
        <f t="shared" ca="1" si="3"/>
        <v>0</v>
      </c>
      <c r="AA8" s="76">
        <f t="shared" ca="1" si="4"/>
        <v>0</v>
      </c>
      <c r="AB8" s="76">
        <f t="shared" ca="1" si="5"/>
        <v>0</v>
      </c>
      <c r="AC8" s="76">
        <f t="shared" ca="1" si="21"/>
        <v>0</v>
      </c>
      <c r="AD8" s="76">
        <f t="shared" ca="1" si="22"/>
        <v>0</v>
      </c>
      <c r="AE8" s="76">
        <f t="shared" ca="1" si="23"/>
        <v>0</v>
      </c>
      <c r="AF8" s="76">
        <f t="shared" ca="1" si="24"/>
        <v>0</v>
      </c>
      <c r="AG8" s="76">
        <f t="shared" ca="1" si="25"/>
        <v>0</v>
      </c>
      <c r="AH8" s="76">
        <f t="shared" ca="1" si="26"/>
        <v>0</v>
      </c>
      <c r="AI8" s="76">
        <f t="shared" ca="1" si="27"/>
        <v>0</v>
      </c>
      <c r="AJ8" s="76">
        <f t="shared" ca="1" si="28"/>
        <v>0</v>
      </c>
      <c r="AK8" s="76">
        <f t="shared" ca="1" si="29"/>
        <v>0</v>
      </c>
      <c r="AL8" s="76">
        <f t="shared" ca="1" si="30"/>
        <v>0</v>
      </c>
      <c r="AM8" s="76">
        <f t="shared" ca="1" si="31"/>
        <v>0</v>
      </c>
      <c r="AN8" s="76">
        <f t="shared" ca="1" si="32"/>
        <v>0</v>
      </c>
      <c r="AO8" s="76">
        <f t="shared" ca="1" si="33"/>
        <v>0</v>
      </c>
      <c r="AP8" s="76">
        <f t="shared" ca="1" si="34"/>
        <v>0</v>
      </c>
      <c r="AQ8" s="76">
        <f t="shared" ca="1" si="35"/>
        <v>0</v>
      </c>
      <c r="AR8" s="76">
        <f t="shared" ca="1" si="36"/>
        <v>0</v>
      </c>
      <c r="AS8" s="77">
        <f t="shared" ca="1" si="37"/>
        <v>0</v>
      </c>
      <c r="AT8" s="76">
        <f t="shared" ca="1" si="38"/>
        <v>0</v>
      </c>
    </row>
    <row r="9" spans="2:46">
      <c r="B9" s="75" t="str">
        <f>HYPERLINK("#"&amp;ADDRESS(1,1,1,1,'1. Index'!A14),'1. Index'!A14)</f>
        <v>15.01.11.1.01.080</v>
      </c>
      <c r="C9" s="136" t="str">
        <f t="shared" si="6"/>
        <v>150111101080</v>
      </c>
      <c r="D9" s="76" t="s">
        <v>1857</v>
      </c>
      <c r="E9" s="76">
        <f>'3. Country Data'!$C$2</f>
        <v>0</v>
      </c>
      <c r="F9" s="76">
        <f>'3. Country Data'!$C$3</f>
        <v>0</v>
      </c>
      <c r="G9" s="76">
        <f>'3. Country Data'!$C$4</f>
        <v>0</v>
      </c>
      <c r="H9" s="76">
        <f>'3. Country Data'!$C$5</f>
        <v>0</v>
      </c>
      <c r="I9" s="76">
        <f t="shared" ca="1" si="7"/>
        <v>0</v>
      </c>
      <c r="J9" s="76">
        <f t="shared" ca="1" si="0"/>
        <v>0</v>
      </c>
      <c r="K9" s="76">
        <f t="shared" ca="1" si="8"/>
        <v>0</v>
      </c>
      <c r="L9" s="76">
        <f t="shared" ca="1" si="9"/>
        <v>0</v>
      </c>
      <c r="M9" s="76">
        <f t="shared" ca="1" si="10"/>
        <v>0</v>
      </c>
      <c r="N9" s="76">
        <f t="shared" ca="1" si="11"/>
        <v>0</v>
      </c>
      <c r="O9" s="76">
        <f t="shared" ca="1" si="12"/>
        <v>0</v>
      </c>
      <c r="P9" s="76">
        <f t="shared" ca="1" si="13"/>
        <v>0</v>
      </c>
      <c r="Q9" s="76">
        <f t="shared" ca="1" si="14"/>
        <v>0</v>
      </c>
      <c r="R9" s="76">
        <f t="shared" ca="1" si="15"/>
        <v>0</v>
      </c>
      <c r="S9" s="76">
        <f t="shared" ca="1" si="16"/>
        <v>0</v>
      </c>
      <c r="T9" s="76">
        <f t="shared" ca="1" si="17"/>
        <v>0</v>
      </c>
      <c r="U9" s="76">
        <f t="shared" ca="1" si="18"/>
        <v>0</v>
      </c>
      <c r="V9" s="76">
        <f t="shared" ca="1" si="19"/>
        <v>0</v>
      </c>
      <c r="W9" s="76">
        <f t="shared" ca="1" si="20"/>
        <v>0</v>
      </c>
      <c r="X9" s="76">
        <f t="shared" ca="1" si="1"/>
        <v>0</v>
      </c>
      <c r="Y9" s="76">
        <f t="shared" ca="1" si="2"/>
        <v>0</v>
      </c>
      <c r="Z9" s="76">
        <f t="shared" ca="1" si="3"/>
        <v>0</v>
      </c>
      <c r="AA9" s="76">
        <f t="shared" ca="1" si="4"/>
        <v>0</v>
      </c>
      <c r="AB9" s="76">
        <f t="shared" ca="1" si="5"/>
        <v>0</v>
      </c>
      <c r="AC9" s="76">
        <f t="shared" ca="1" si="21"/>
        <v>0</v>
      </c>
      <c r="AD9" s="76">
        <f t="shared" ca="1" si="22"/>
        <v>0</v>
      </c>
      <c r="AE9" s="76">
        <f t="shared" ca="1" si="23"/>
        <v>0</v>
      </c>
      <c r="AF9" s="76">
        <f t="shared" ca="1" si="24"/>
        <v>0</v>
      </c>
      <c r="AG9" s="76">
        <f t="shared" ca="1" si="25"/>
        <v>0</v>
      </c>
      <c r="AH9" s="76">
        <f t="shared" ca="1" si="26"/>
        <v>0</v>
      </c>
      <c r="AI9" s="76">
        <f t="shared" ca="1" si="27"/>
        <v>0</v>
      </c>
      <c r="AJ9" s="76">
        <f t="shared" ca="1" si="28"/>
        <v>0</v>
      </c>
      <c r="AK9" s="76">
        <f t="shared" ca="1" si="29"/>
        <v>0</v>
      </c>
      <c r="AL9" s="76">
        <f t="shared" ca="1" si="30"/>
        <v>0</v>
      </c>
      <c r="AM9" s="76">
        <f t="shared" ca="1" si="31"/>
        <v>0</v>
      </c>
      <c r="AN9" s="76">
        <f t="shared" ca="1" si="32"/>
        <v>0</v>
      </c>
      <c r="AO9" s="76">
        <f t="shared" ca="1" si="33"/>
        <v>0</v>
      </c>
      <c r="AP9" s="76">
        <f t="shared" ca="1" si="34"/>
        <v>0</v>
      </c>
      <c r="AQ9" s="76">
        <f t="shared" ca="1" si="35"/>
        <v>0</v>
      </c>
      <c r="AR9" s="76">
        <f t="shared" ca="1" si="36"/>
        <v>0</v>
      </c>
      <c r="AS9" s="77">
        <f t="shared" ca="1" si="37"/>
        <v>0</v>
      </c>
      <c r="AT9" s="76">
        <f t="shared" ca="1" si="38"/>
        <v>0</v>
      </c>
    </row>
    <row r="10" spans="2:46">
      <c r="B10" s="75" t="str">
        <f>HYPERLINK("#"&amp;ADDRESS(1,1,1,1,'1. Index'!A15),'1. Index'!A15)</f>
        <v>15.01.11.1.01.090</v>
      </c>
      <c r="C10" s="136" t="str">
        <f t="shared" si="6"/>
        <v>150111101090</v>
      </c>
      <c r="D10" s="76" t="s">
        <v>1858</v>
      </c>
      <c r="E10" s="76">
        <f>'3. Country Data'!$C$2</f>
        <v>0</v>
      </c>
      <c r="F10" s="76">
        <f>'3. Country Data'!$C$3</f>
        <v>0</v>
      </c>
      <c r="G10" s="76">
        <f>'3. Country Data'!$C$4</f>
        <v>0</v>
      </c>
      <c r="H10" s="76">
        <f>'3. Country Data'!$C$5</f>
        <v>0</v>
      </c>
      <c r="I10" s="76">
        <f t="shared" ca="1" si="7"/>
        <v>0</v>
      </c>
      <c r="J10" s="76">
        <f t="shared" ca="1" si="0"/>
        <v>0</v>
      </c>
      <c r="K10" s="76">
        <f t="shared" ca="1" si="8"/>
        <v>0</v>
      </c>
      <c r="L10" s="76">
        <f t="shared" ca="1" si="9"/>
        <v>0</v>
      </c>
      <c r="M10" s="76">
        <f t="shared" ca="1" si="10"/>
        <v>0</v>
      </c>
      <c r="N10" s="76">
        <f t="shared" ca="1" si="11"/>
        <v>0</v>
      </c>
      <c r="O10" s="76">
        <f t="shared" ca="1" si="12"/>
        <v>0</v>
      </c>
      <c r="P10" s="76">
        <f t="shared" ca="1" si="13"/>
        <v>0</v>
      </c>
      <c r="Q10" s="76">
        <f t="shared" ca="1" si="14"/>
        <v>0</v>
      </c>
      <c r="R10" s="76">
        <f t="shared" ca="1" si="15"/>
        <v>0</v>
      </c>
      <c r="S10" s="76">
        <f t="shared" ca="1" si="16"/>
        <v>0</v>
      </c>
      <c r="T10" s="76">
        <f t="shared" ca="1" si="17"/>
        <v>0</v>
      </c>
      <c r="U10" s="76">
        <f t="shared" ca="1" si="18"/>
        <v>0</v>
      </c>
      <c r="V10" s="76">
        <f t="shared" ca="1" si="19"/>
        <v>0</v>
      </c>
      <c r="W10" s="76">
        <f t="shared" ca="1" si="20"/>
        <v>0</v>
      </c>
      <c r="X10" s="76">
        <f t="shared" ca="1" si="1"/>
        <v>0</v>
      </c>
      <c r="Y10" s="76">
        <f t="shared" ca="1" si="2"/>
        <v>0</v>
      </c>
      <c r="Z10" s="76">
        <f t="shared" ca="1" si="3"/>
        <v>0</v>
      </c>
      <c r="AA10" s="76">
        <f t="shared" ca="1" si="4"/>
        <v>0</v>
      </c>
      <c r="AB10" s="76">
        <f t="shared" ca="1" si="5"/>
        <v>0</v>
      </c>
      <c r="AC10" s="76">
        <f t="shared" ca="1" si="21"/>
        <v>0</v>
      </c>
      <c r="AD10" s="76">
        <f t="shared" ca="1" si="22"/>
        <v>0</v>
      </c>
      <c r="AE10" s="76">
        <f t="shared" ca="1" si="23"/>
        <v>0</v>
      </c>
      <c r="AF10" s="76">
        <f t="shared" ca="1" si="24"/>
        <v>0</v>
      </c>
      <c r="AG10" s="76">
        <f t="shared" ca="1" si="25"/>
        <v>0</v>
      </c>
      <c r="AH10" s="76">
        <f t="shared" ca="1" si="26"/>
        <v>0</v>
      </c>
      <c r="AI10" s="76">
        <f t="shared" ca="1" si="27"/>
        <v>0</v>
      </c>
      <c r="AJ10" s="76">
        <f t="shared" ca="1" si="28"/>
        <v>0</v>
      </c>
      <c r="AK10" s="76">
        <f t="shared" ca="1" si="29"/>
        <v>0</v>
      </c>
      <c r="AL10" s="76">
        <f t="shared" ca="1" si="30"/>
        <v>0</v>
      </c>
      <c r="AM10" s="76">
        <f t="shared" ca="1" si="31"/>
        <v>0</v>
      </c>
      <c r="AN10" s="76">
        <f t="shared" ca="1" si="32"/>
        <v>0</v>
      </c>
      <c r="AO10" s="76">
        <f t="shared" ca="1" si="33"/>
        <v>0</v>
      </c>
      <c r="AP10" s="76">
        <f t="shared" ca="1" si="34"/>
        <v>0</v>
      </c>
      <c r="AQ10" s="76">
        <f t="shared" ca="1" si="35"/>
        <v>0</v>
      </c>
      <c r="AR10" s="76">
        <f t="shared" ca="1" si="36"/>
        <v>0</v>
      </c>
      <c r="AS10" s="77">
        <f t="shared" ca="1" si="37"/>
        <v>0</v>
      </c>
      <c r="AT10" s="76">
        <f t="shared" ca="1" si="38"/>
        <v>0</v>
      </c>
    </row>
    <row r="11" spans="2:46">
      <c r="B11" s="75" t="str">
        <f>HYPERLINK("#"&amp;ADDRESS(1,1,1,1,'1. Index'!A16),'1. Index'!A16)</f>
        <v>15.01.11.1.01.100</v>
      </c>
      <c r="C11" s="136" t="str">
        <f t="shared" si="6"/>
        <v>150111101100</v>
      </c>
      <c r="D11" s="76" t="s">
        <v>197</v>
      </c>
      <c r="E11" s="76">
        <f>'3. Country Data'!$C$2</f>
        <v>0</v>
      </c>
      <c r="F11" s="76">
        <f>'3. Country Data'!$C$3</f>
        <v>0</v>
      </c>
      <c r="G11" s="76">
        <f>'3. Country Data'!$C$4</f>
        <v>0</v>
      </c>
      <c r="H11" s="76">
        <f>'3. Country Data'!$C$5</f>
        <v>0</v>
      </c>
      <c r="I11" s="76">
        <f t="shared" ca="1" si="7"/>
        <v>0</v>
      </c>
      <c r="J11" s="76">
        <f t="shared" ca="1" si="0"/>
        <v>0</v>
      </c>
      <c r="K11" s="76">
        <f t="shared" ca="1" si="8"/>
        <v>0</v>
      </c>
      <c r="L11" s="76">
        <f t="shared" ca="1" si="9"/>
        <v>0</v>
      </c>
      <c r="M11" s="76">
        <f t="shared" ca="1" si="10"/>
        <v>0</v>
      </c>
      <c r="N11" s="76">
        <f t="shared" ca="1" si="11"/>
        <v>0</v>
      </c>
      <c r="O11" s="76">
        <f t="shared" ca="1" si="12"/>
        <v>0</v>
      </c>
      <c r="P11" s="76">
        <f t="shared" ca="1" si="13"/>
        <v>0</v>
      </c>
      <c r="Q11" s="76">
        <f t="shared" ca="1" si="14"/>
        <v>0</v>
      </c>
      <c r="R11" s="76">
        <f t="shared" ca="1" si="15"/>
        <v>0</v>
      </c>
      <c r="S11" s="76">
        <f t="shared" ca="1" si="16"/>
        <v>0</v>
      </c>
      <c r="T11" s="76">
        <f t="shared" ca="1" si="17"/>
        <v>0</v>
      </c>
      <c r="U11" s="76">
        <f t="shared" ca="1" si="18"/>
        <v>0</v>
      </c>
      <c r="V11" s="76">
        <f t="shared" ca="1" si="19"/>
        <v>0</v>
      </c>
      <c r="W11" s="76">
        <f t="shared" ca="1" si="20"/>
        <v>0</v>
      </c>
      <c r="X11" s="76">
        <f t="shared" ca="1" si="1"/>
        <v>0</v>
      </c>
      <c r="Y11" s="76">
        <f t="shared" ca="1" si="2"/>
        <v>0</v>
      </c>
      <c r="Z11" s="76">
        <f t="shared" ca="1" si="3"/>
        <v>0</v>
      </c>
      <c r="AA11" s="76">
        <f t="shared" ca="1" si="4"/>
        <v>0</v>
      </c>
      <c r="AB11" s="76">
        <f t="shared" ca="1" si="5"/>
        <v>0</v>
      </c>
      <c r="AC11" s="76">
        <f t="shared" ca="1" si="21"/>
        <v>0</v>
      </c>
      <c r="AD11" s="76">
        <f t="shared" ca="1" si="22"/>
        <v>0</v>
      </c>
      <c r="AE11" s="76">
        <f t="shared" ca="1" si="23"/>
        <v>0</v>
      </c>
      <c r="AF11" s="76">
        <f t="shared" ca="1" si="24"/>
        <v>0</v>
      </c>
      <c r="AG11" s="76">
        <f t="shared" ca="1" si="25"/>
        <v>0</v>
      </c>
      <c r="AH11" s="76">
        <f t="shared" ca="1" si="26"/>
        <v>0</v>
      </c>
      <c r="AI11" s="76">
        <f t="shared" ca="1" si="27"/>
        <v>0</v>
      </c>
      <c r="AJ11" s="76">
        <f t="shared" ca="1" si="28"/>
        <v>0</v>
      </c>
      <c r="AK11" s="76">
        <f t="shared" ca="1" si="29"/>
        <v>0</v>
      </c>
      <c r="AL11" s="76">
        <f t="shared" ca="1" si="30"/>
        <v>0</v>
      </c>
      <c r="AM11" s="76">
        <f t="shared" ca="1" si="31"/>
        <v>0</v>
      </c>
      <c r="AN11" s="76">
        <f t="shared" ca="1" si="32"/>
        <v>0</v>
      </c>
      <c r="AO11" s="76">
        <f t="shared" ca="1" si="33"/>
        <v>0</v>
      </c>
      <c r="AP11" s="76">
        <f t="shared" ca="1" si="34"/>
        <v>0</v>
      </c>
      <c r="AQ11" s="76">
        <f t="shared" ca="1" si="35"/>
        <v>0</v>
      </c>
      <c r="AR11" s="76">
        <f t="shared" ca="1" si="36"/>
        <v>0</v>
      </c>
      <c r="AS11" s="77">
        <f t="shared" ca="1" si="37"/>
        <v>0</v>
      </c>
      <c r="AT11" s="76">
        <f t="shared" ca="1" si="38"/>
        <v>0</v>
      </c>
    </row>
    <row r="12" spans="2:46">
      <c r="B12" s="75" t="str">
        <f>HYPERLINK("#"&amp;ADDRESS(1,1,1,1,'1. Index'!A17),'1. Index'!A17)</f>
        <v>15.01.11.1.01.110</v>
      </c>
      <c r="C12" s="136" t="str">
        <f t="shared" si="6"/>
        <v>150111101110</v>
      </c>
      <c r="D12" s="76" t="s">
        <v>1859</v>
      </c>
      <c r="E12" s="76">
        <f>'3. Country Data'!$C$2</f>
        <v>0</v>
      </c>
      <c r="F12" s="76">
        <f>'3. Country Data'!$C$3</f>
        <v>0</v>
      </c>
      <c r="G12" s="76">
        <f>'3. Country Data'!$C$4</f>
        <v>0</v>
      </c>
      <c r="H12" s="76">
        <f>'3. Country Data'!$C$5</f>
        <v>0</v>
      </c>
      <c r="I12" s="76">
        <f t="shared" ca="1" si="7"/>
        <v>0</v>
      </c>
      <c r="J12" s="76">
        <f t="shared" ca="1" si="0"/>
        <v>0</v>
      </c>
      <c r="K12" s="76">
        <f t="shared" ca="1" si="8"/>
        <v>0</v>
      </c>
      <c r="L12" s="76">
        <f t="shared" ca="1" si="9"/>
        <v>0</v>
      </c>
      <c r="M12" s="76">
        <f t="shared" ca="1" si="10"/>
        <v>0</v>
      </c>
      <c r="N12" s="76">
        <f t="shared" ca="1" si="11"/>
        <v>0</v>
      </c>
      <c r="O12" s="76">
        <f t="shared" ca="1" si="12"/>
        <v>0</v>
      </c>
      <c r="P12" s="76">
        <f t="shared" ca="1" si="13"/>
        <v>0</v>
      </c>
      <c r="Q12" s="76">
        <f t="shared" ca="1" si="14"/>
        <v>0</v>
      </c>
      <c r="R12" s="76">
        <f t="shared" ca="1" si="15"/>
        <v>0</v>
      </c>
      <c r="S12" s="76">
        <f t="shared" ca="1" si="16"/>
        <v>0</v>
      </c>
      <c r="T12" s="76">
        <f t="shared" ca="1" si="17"/>
        <v>0</v>
      </c>
      <c r="U12" s="76">
        <f t="shared" ca="1" si="18"/>
        <v>0</v>
      </c>
      <c r="V12" s="76">
        <f t="shared" ca="1" si="19"/>
        <v>0</v>
      </c>
      <c r="W12" s="76">
        <f t="shared" ca="1" si="20"/>
        <v>0</v>
      </c>
      <c r="X12" s="76">
        <f t="shared" ca="1" si="1"/>
        <v>0</v>
      </c>
      <c r="Y12" s="76">
        <f t="shared" ca="1" si="2"/>
        <v>0</v>
      </c>
      <c r="Z12" s="76">
        <f t="shared" ca="1" si="3"/>
        <v>0</v>
      </c>
      <c r="AA12" s="76">
        <f t="shared" ca="1" si="4"/>
        <v>0</v>
      </c>
      <c r="AB12" s="76">
        <f t="shared" ca="1" si="5"/>
        <v>0</v>
      </c>
      <c r="AC12" s="76">
        <f t="shared" ca="1" si="21"/>
        <v>0</v>
      </c>
      <c r="AD12" s="76">
        <f t="shared" ca="1" si="22"/>
        <v>0</v>
      </c>
      <c r="AE12" s="76">
        <f t="shared" ca="1" si="23"/>
        <v>0</v>
      </c>
      <c r="AF12" s="76">
        <f t="shared" ca="1" si="24"/>
        <v>0</v>
      </c>
      <c r="AG12" s="76">
        <f t="shared" ca="1" si="25"/>
        <v>0</v>
      </c>
      <c r="AH12" s="76">
        <f t="shared" ca="1" si="26"/>
        <v>0</v>
      </c>
      <c r="AI12" s="76">
        <f t="shared" ca="1" si="27"/>
        <v>0</v>
      </c>
      <c r="AJ12" s="76">
        <f t="shared" ca="1" si="28"/>
        <v>0</v>
      </c>
      <c r="AK12" s="76">
        <f t="shared" ca="1" si="29"/>
        <v>0</v>
      </c>
      <c r="AL12" s="76">
        <f t="shared" ca="1" si="30"/>
        <v>0</v>
      </c>
      <c r="AM12" s="76">
        <f t="shared" ca="1" si="31"/>
        <v>0</v>
      </c>
      <c r="AN12" s="76">
        <f t="shared" ca="1" si="32"/>
        <v>0</v>
      </c>
      <c r="AO12" s="76">
        <f t="shared" ca="1" si="33"/>
        <v>0</v>
      </c>
      <c r="AP12" s="76">
        <f t="shared" ca="1" si="34"/>
        <v>0</v>
      </c>
      <c r="AQ12" s="76">
        <f t="shared" ca="1" si="35"/>
        <v>0</v>
      </c>
      <c r="AR12" s="76">
        <f t="shared" ca="1" si="36"/>
        <v>0</v>
      </c>
      <c r="AS12" s="77">
        <f t="shared" ca="1" si="37"/>
        <v>0</v>
      </c>
      <c r="AT12" s="76">
        <f t="shared" ca="1" si="38"/>
        <v>0</v>
      </c>
    </row>
    <row r="13" spans="2:46">
      <c r="B13" s="75" t="str">
        <f>HYPERLINK("#"&amp;ADDRESS(1,1,1,1,'1. Index'!A18),'1. Index'!A18)</f>
        <v>15.01.11.1.01.120</v>
      </c>
      <c r="C13" s="136" t="str">
        <f t="shared" si="6"/>
        <v>150111101120</v>
      </c>
      <c r="D13" s="76" t="s">
        <v>26</v>
      </c>
      <c r="E13" s="76">
        <f>'3. Country Data'!$C$2</f>
        <v>0</v>
      </c>
      <c r="F13" s="76">
        <f>'3. Country Data'!$C$3</f>
        <v>0</v>
      </c>
      <c r="G13" s="76">
        <f>'3. Country Data'!$C$4</f>
        <v>0</v>
      </c>
      <c r="H13" s="76">
        <f>'3. Country Data'!$C$5</f>
        <v>0</v>
      </c>
      <c r="I13" s="76">
        <f t="shared" ca="1" si="7"/>
        <v>0</v>
      </c>
      <c r="J13" s="76">
        <f t="shared" ca="1" si="0"/>
        <v>0</v>
      </c>
      <c r="K13" s="76">
        <f t="shared" ca="1" si="8"/>
        <v>0</v>
      </c>
      <c r="L13" s="76">
        <f t="shared" ca="1" si="9"/>
        <v>0</v>
      </c>
      <c r="M13" s="76">
        <f t="shared" ca="1" si="10"/>
        <v>0</v>
      </c>
      <c r="N13" s="76">
        <f t="shared" ca="1" si="11"/>
        <v>0</v>
      </c>
      <c r="O13" s="76">
        <f t="shared" ca="1" si="12"/>
        <v>0</v>
      </c>
      <c r="P13" s="76">
        <f t="shared" ca="1" si="13"/>
        <v>0</v>
      </c>
      <c r="Q13" s="76">
        <f t="shared" ca="1" si="14"/>
        <v>0</v>
      </c>
      <c r="R13" s="76">
        <f t="shared" ca="1" si="15"/>
        <v>0</v>
      </c>
      <c r="S13" s="76">
        <f t="shared" ca="1" si="16"/>
        <v>0</v>
      </c>
      <c r="T13" s="76">
        <f t="shared" ca="1" si="17"/>
        <v>0</v>
      </c>
      <c r="U13" s="76">
        <f t="shared" ca="1" si="18"/>
        <v>0</v>
      </c>
      <c r="V13" s="76">
        <f t="shared" ca="1" si="19"/>
        <v>0</v>
      </c>
      <c r="W13" s="76">
        <f t="shared" ca="1" si="20"/>
        <v>0</v>
      </c>
      <c r="X13" s="76">
        <f t="shared" ca="1" si="1"/>
        <v>0</v>
      </c>
      <c r="Y13" s="76">
        <f t="shared" ca="1" si="2"/>
        <v>0</v>
      </c>
      <c r="Z13" s="76">
        <f t="shared" ca="1" si="3"/>
        <v>0</v>
      </c>
      <c r="AA13" s="76">
        <f t="shared" ca="1" si="4"/>
        <v>0</v>
      </c>
      <c r="AB13" s="76">
        <f t="shared" ca="1" si="5"/>
        <v>0</v>
      </c>
      <c r="AC13" s="76">
        <f t="shared" ca="1" si="21"/>
        <v>0</v>
      </c>
      <c r="AD13" s="76">
        <f t="shared" ca="1" si="22"/>
        <v>0</v>
      </c>
      <c r="AE13" s="76">
        <f t="shared" ca="1" si="23"/>
        <v>0</v>
      </c>
      <c r="AF13" s="76">
        <f t="shared" ca="1" si="24"/>
        <v>0</v>
      </c>
      <c r="AG13" s="76">
        <f t="shared" ca="1" si="25"/>
        <v>0</v>
      </c>
      <c r="AH13" s="76">
        <f t="shared" ca="1" si="26"/>
        <v>0</v>
      </c>
      <c r="AI13" s="76">
        <f t="shared" ca="1" si="27"/>
        <v>0</v>
      </c>
      <c r="AJ13" s="76">
        <f t="shared" ca="1" si="28"/>
        <v>0</v>
      </c>
      <c r="AK13" s="76">
        <f t="shared" ca="1" si="29"/>
        <v>0</v>
      </c>
      <c r="AL13" s="76">
        <f t="shared" ca="1" si="30"/>
        <v>0</v>
      </c>
      <c r="AM13" s="76">
        <f t="shared" ca="1" si="31"/>
        <v>0</v>
      </c>
      <c r="AN13" s="76">
        <f t="shared" ca="1" si="32"/>
        <v>0</v>
      </c>
      <c r="AO13" s="76">
        <f t="shared" ca="1" si="33"/>
        <v>0</v>
      </c>
      <c r="AP13" s="76">
        <f t="shared" ca="1" si="34"/>
        <v>0</v>
      </c>
      <c r="AQ13" s="76">
        <f t="shared" ca="1" si="35"/>
        <v>0</v>
      </c>
      <c r="AR13" s="76">
        <f t="shared" ca="1" si="36"/>
        <v>0</v>
      </c>
      <c r="AS13" s="77">
        <f t="shared" ca="1" si="37"/>
        <v>0</v>
      </c>
      <c r="AT13" s="76">
        <f t="shared" ca="1" si="38"/>
        <v>0</v>
      </c>
    </row>
    <row r="14" spans="2:46">
      <c r="B14" s="75" t="str">
        <f>HYPERLINK("#"&amp;ADDRESS(1,1,1,1,'1. Index'!A19),'1. Index'!A19)</f>
        <v>15.01.11.1.01.130</v>
      </c>
      <c r="C14" s="136" t="str">
        <f t="shared" si="6"/>
        <v>150111101130</v>
      </c>
      <c r="D14" s="76" t="s">
        <v>241</v>
      </c>
      <c r="E14" s="76">
        <f>'3. Country Data'!$C$2</f>
        <v>0</v>
      </c>
      <c r="F14" s="76">
        <f>'3. Country Data'!$C$3</f>
        <v>0</v>
      </c>
      <c r="G14" s="76">
        <f>'3. Country Data'!$C$4</f>
        <v>0</v>
      </c>
      <c r="H14" s="76">
        <f>'3. Country Data'!$C$5</f>
        <v>0</v>
      </c>
      <c r="I14" s="76">
        <f t="shared" ca="1" si="7"/>
        <v>0</v>
      </c>
      <c r="J14" s="76">
        <f t="shared" ca="1" si="0"/>
        <v>0</v>
      </c>
      <c r="K14" s="76">
        <f t="shared" ca="1" si="8"/>
        <v>0</v>
      </c>
      <c r="L14" s="76">
        <f t="shared" ca="1" si="9"/>
        <v>0</v>
      </c>
      <c r="M14" s="76">
        <f t="shared" ca="1" si="10"/>
        <v>0</v>
      </c>
      <c r="N14" s="76">
        <f t="shared" ca="1" si="11"/>
        <v>0</v>
      </c>
      <c r="O14" s="76">
        <f t="shared" ca="1" si="12"/>
        <v>0</v>
      </c>
      <c r="P14" s="76">
        <f t="shared" ca="1" si="13"/>
        <v>0</v>
      </c>
      <c r="Q14" s="76">
        <f t="shared" ca="1" si="14"/>
        <v>0</v>
      </c>
      <c r="R14" s="76">
        <f t="shared" ca="1" si="15"/>
        <v>0</v>
      </c>
      <c r="S14" s="76">
        <f t="shared" ca="1" si="16"/>
        <v>0</v>
      </c>
      <c r="T14" s="76">
        <f t="shared" ca="1" si="17"/>
        <v>0</v>
      </c>
      <c r="U14" s="76">
        <f t="shared" ca="1" si="18"/>
        <v>0</v>
      </c>
      <c r="V14" s="76">
        <f t="shared" ca="1" si="19"/>
        <v>0</v>
      </c>
      <c r="W14" s="76">
        <f t="shared" ca="1" si="20"/>
        <v>0</v>
      </c>
      <c r="X14" s="76">
        <f t="shared" ca="1" si="1"/>
        <v>0</v>
      </c>
      <c r="Y14" s="76">
        <f t="shared" ca="1" si="2"/>
        <v>0</v>
      </c>
      <c r="Z14" s="76">
        <f t="shared" ca="1" si="3"/>
        <v>0</v>
      </c>
      <c r="AA14" s="76">
        <f t="shared" ca="1" si="4"/>
        <v>0</v>
      </c>
      <c r="AB14" s="76">
        <f t="shared" ca="1" si="5"/>
        <v>0</v>
      </c>
      <c r="AC14" s="76">
        <f t="shared" ca="1" si="21"/>
        <v>0</v>
      </c>
      <c r="AD14" s="76">
        <f t="shared" ca="1" si="22"/>
        <v>0</v>
      </c>
      <c r="AE14" s="76">
        <f t="shared" ca="1" si="23"/>
        <v>0</v>
      </c>
      <c r="AF14" s="76">
        <f t="shared" ca="1" si="24"/>
        <v>0</v>
      </c>
      <c r="AG14" s="76">
        <f t="shared" ca="1" si="25"/>
        <v>0</v>
      </c>
      <c r="AH14" s="76">
        <f t="shared" ca="1" si="26"/>
        <v>0</v>
      </c>
      <c r="AI14" s="76">
        <f t="shared" ca="1" si="27"/>
        <v>0</v>
      </c>
      <c r="AJ14" s="76">
        <f t="shared" ca="1" si="28"/>
        <v>0</v>
      </c>
      <c r="AK14" s="76">
        <f t="shared" ca="1" si="29"/>
        <v>0</v>
      </c>
      <c r="AL14" s="76">
        <f t="shared" ca="1" si="30"/>
        <v>0</v>
      </c>
      <c r="AM14" s="76">
        <f t="shared" ca="1" si="31"/>
        <v>0</v>
      </c>
      <c r="AN14" s="76">
        <f t="shared" ca="1" si="32"/>
        <v>0</v>
      </c>
      <c r="AO14" s="76">
        <f t="shared" ca="1" si="33"/>
        <v>0</v>
      </c>
      <c r="AP14" s="76">
        <f t="shared" ca="1" si="34"/>
        <v>0</v>
      </c>
      <c r="AQ14" s="76">
        <f t="shared" ca="1" si="35"/>
        <v>0</v>
      </c>
      <c r="AR14" s="76">
        <f t="shared" ca="1" si="36"/>
        <v>0</v>
      </c>
      <c r="AS14" s="77">
        <f t="shared" ca="1" si="37"/>
        <v>0</v>
      </c>
      <c r="AT14" s="76">
        <f t="shared" ca="1" si="38"/>
        <v>0</v>
      </c>
    </row>
    <row r="15" spans="2:46">
      <c r="B15" s="75" t="str">
        <f>HYPERLINK("#"&amp;ADDRESS(1,1,1,1,'1. Index'!A20),'1. Index'!A20)</f>
        <v>15.01.11.1.01.140</v>
      </c>
      <c r="C15" s="136" t="str">
        <f t="shared" si="6"/>
        <v>150111101140</v>
      </c>
      <c r="D15" s="76" t="s">
        <v>26</v>
      </c>
      <c r="E15" s="76">
        <f>'3. Country Data'!$C$2</f>
        <v>0</v>
      </c>
      <c r="F15" s="76">
        <f>'3. Country Data'!$C$3</f>
        <v>0</v>
      </c>
      <c r="G15" s="76">
        <f>'3. Country Data'!$C$4</f>
        <v>0</v>
      </c>
      <c r="H15" s="76">
        <f>'3. Country Data'!$C$5</f>
        <v>0</v>
      </c>
      <c r="I15" s="76">
        <f t="shared" ca="1" si="7"/>
        <v>0</v>
      </c>
      <c r="J15" s="76">
        <f t="shared" ca="1" si="0"/>
        <v>0</v>
      </c>
      <c r="K15" s="76">
        <f t="shared" ca="1" si="8"/>
        <v>0</v>
      </c>
      <c r="L15" s="76">
        <f t="shared" ca="1" si="9"/>
        <v>0</v>
      </c>
      <c r="M15" s="76">
        <f t="shared" ca="1" si="10"/>
        <v>0</v>
      </c>
      <c r="N15" s="76">
        <f t="shared" ca="1" si="11"/>
        <v>0</v>
      </c>
      <c r="O15" s="76">
        <f t="shared" ca="1" si="12"/>
        <v>0</v>
      </c>
      <c r="P15" s="76">
        <f t="shared" ca="1" si="13"/>
        <v>0</v>
      </c>
      <c r="Q15" s="76">
        <f t="shared" ca="1" si="14"/>
        <v>0</v>
      </c>
      <c r="R15" s="76">
        <f t="shared" ca="1" si="15"/>
        <v>0</v>
      </c>
      <c r="S15" s="76">
        <f t="shared" ca="1" si="16"/>
        <v>0</v>
      </c>
      <c r="T15" s="76">
        <f t="shared" ca="1" si="17"/>
        <v>0</v>
      </c>
      <c r="U15" s="76">
        <f t="shared" ca="1" si="18"/>
        <v>0</v>
      </c>
      <c r="V15" s="76">
        <f t="shared" ca="1" si="19"/>
        <v>0</v>
      </c>
      <c r="W15" s="76">
        <f t="shared" ca="1" si="20"/>
        <v>0</v>
      </c>
      <c r="X15" s="76">
        <f t="shared" ca="1" si="1"/>
        <v>0</v>
      </c>
      <c r="Y15" s="76">
        <f t="shared" ca="1" si="2"/>
        <v>0</v>
      </c>
      <c r="Z15" s="76">
        <f t="shared" ca="1" si="3"/>
        <v>0</v>
      </c>
      <c r="AA15" s="76">
        <f t="shared" ca="1" si="4"/>
        <v>0</v>
      </c>
      <c r="AB15" s="76">
        <f t="shared" ca="1" si="5"/>
        <v>0</v>
      </c>
      <c r="AC15" s="76">
        <f t="shared" ca="1" si="21"/>
        <v>0</v>
      </c>
      <c r="AD15" s="76">
        <f t="shared" ca="1" si="22"/>
        <v>0</v>
      </c>
      <c r="AE15" s="76">
        <f t="shared" ca="1" si="23"/>
        <v>0</v>
      </c>
      <c r="AF15" s="76">
        <f t="shared" ca="1" si="24"/>
        <v>0</v>
      </c>
      <c r="AG15" s="76">
        <f t="shared" ca="1" si="25"/>
        <v>0</v>
      </c>
      <c r="AH15" s="76">
        <f t="shared" ca="1" si="26"/>
        <v>0</v>
      </c>
      <c r="AI15" s="76">
        <f t="shared" ca="1" si="27"/>
        <v>0</v>
      </c>
      <c r="AJ15" s="76">
        <f t="shared" ca="1" si="28"/>
        <v>0</v>
      </c>
      <c r="AK15" s="76">
        <f t="shared" ca="1" si="29"/>
        <v>0</v>
      </c>
      <c r="AL15" s="76">
        <f t="shared" ca="1" si="30"/>
        <v>0</v>
      </c>
      <c r="AM15" s="76">
        <f t="shared" ca="1" si="31"/>
        <v>0</v>
      </c>
      <c r="AN15" s="76">
        <f t="shared" ca="1" si="32"/>
        <v>0</v>
      </c>
      <c r="AO15" s="76">
        <f t="shared" ca="1" si="33"/>
        <v>0</v>
      </c>
      <c r="AP15" s="76">
        <f t="shared" ca="1" si="34"/>
        <v>0</v>
      </c>
      <c r="AQ15" s="76">
        <f t="shared" ca="1" si="35"/>
        <v>0</v>
      </c>
      <c r="AR15" s="76">
        <f t="shared" ca="1" si="36"/>
        <v>0</v>
      </c>
      <c r="AS15" s="77">
        <f t="shared" ca="1" si="37"/>
        <v>0</v>
      </c>
      <c r="AT15" s="76">
        <f t="shared" ca="1" si="38"/>
        <v>0</v>
      </c>
    </row>
    <row r="16" spans="2:46">
      <c r="B16" s="75" t="str">
        <f>HYPERLINK("#"&amp;ADDRESS(1,1,1,1,'1. Index'!A21),'1. Index'!A21)</f>
        <v>15.01.11.1.01.160</v>
      </c>
      <c r="C16" s="136" t="str">
        <f t="shared" si="6"/>
        <v>150111101160</v>
      </c>
      <c r="D16" s="76" t="s">
        <v>1860</v>
      </c>
      <c r="E16" s="76">
        <f>'3. Country Data'!$C$2</f>
        <v>0</v>
      </c>
      <c r="F16" s="76">
        <f>'3. Country Data'!$C$3</f>
        <v>0</v>
      </c>
      <c r="G16" s="76">
        <f>'3. Country Data'!$C$4</f>
        <v>0</v>
      </c>
      <c r="H16" s="76">
        <f>'3. Country Data'!$C$5</f>
        <v>0</v>
      </c>
      <c r="I16" s="76">
        <f t="shared" ca="1" si="7"/>
        <v>0</v>
      </c>
      <c r="J16" s="76">
        <f t="shared" ca="1" si="0"/>
        <v>0</v>
      </c>
      <c r="K16" s="76">
        <f t="shared" ca="1" si="8"/>
        <v>0</v>
      </c>
      <c r="L16" s="76">
        <f t="shared" ca="1" si="9"/>
        <v>0</v>
      </c>
      <c r="M16" s="76">
        <f t="shared" ca="1" si="10"/>
        <v>0</v>
      </c>
      <c r="N16" s="76">
        <f t="shared" ca="1" si="11"/>
        <v>0</v>
      </c>
      <c r="O16" s="76">
        <f t="shared" ca="1" si="12"/>
        <v>0</v>
      </c>
      <c r="P16" s="76">
        <f t="shared" ca="1" si="13"/>
        <v>0</v>
      </c>
      <c r="Q16" s="76">
        <f t="shared" ca="1" si="14"/>
        <v>0</v>
      </c>
      <c r="R16" s="76">
        <f t="shared" ca="1" si="15"/>
        <v>0</v>
      </c>
      <c r="S16" s="76">
        <f t="shared" ca="1" si="16"/>
        <v>0</v>
      </c>
      <c r="T16" s="76">
        <f t="shared" ca="1" si="17"/>
        <v>0</v>
      </c>
      <c r="U16" s="76">
        <f t="shared" ca="1" si="18"/>
        <v>0</v>
      </c>
      <c r="V16" s="76">
        <f t="shared" ca="1" si="19"/>
        <v>0</v>
      </c>
      <c r="W16" s="76">
        <f t="shared" ca="1" si="20"/>
        <v>0</v>
      </c>
      <c r="X16" s="76">
        <f t="shared" ca="1" si="1"/>
        <v>0</v>
      </c>
      <c r="Y16" s="76">
        <f t="shared" ca="1" si="2"/>
        <v>0</v>
      </c>
      <c r="Z16" s="76">
        <f t="shared" ca="1" si="3"/>
        <v>0</v>
      </c>
      <c r="AA16" s="76">
        <f t="shared" ca="1" si="4"/>
        <v>0</v>
      </c>
      <c r="AB16" s="76">
        <f t="shared" ca="1" si="5"/>
        <v>0</v>
      </c>
      <c r="AC16" s="76">
        <f t="shared" ca="1" si="21"/>
        <v>0</v>
      </c>
      <c r="AD16" s="76">
        <f t="shared" ca="1" si="22"/>
        <v>0</v>
      </c>
      <c r="AE16" s="76">
        <f t="shared" ca="1" si="23"/>
        <v>0</v>
      </c>
      <c r="AF16" s="76">
        <f t="shared" ca="1" si="24"/>
        <v>0</v>
      </c>
      <c r="AG16" s="76">
        <f t="shared" ca="1" si="25"/>
        <v>0</v>
      </c>
      <c r="AH16" s="76">
        <f t="shared" ca="1" si="26"/>
        <v>0</v>
      </c>
      <c r="AI16" s="76">
        <f t="shared" ca="1" si="27"/>
        <v>0</v>
      </c>
      <c r="AJ16" s="76">
        <f t="shared" ca="1" si="28"/>
        <v>0</v>
      </c>
      <c r="AK16" s="76">
        <f t="shared" ca="1" si="29"/>
        <v>0</v>
      </c>
      <c r="AL16" s="76">
        <f t="shared" ca="1" si="30"/>
        <v>0</v>
      </c>
      <c r="AM16" s="76">
        <f t="shared" ca="1" si="31"/>
        <v>0</v>
      </c>
      <c r="AN16" s="76">
        <f t="shared" ca="1" si="32"/>
        <v>0</v>
      </c>
      <c r="AO16" s="76">
        <f t="shared" ca="1" si="33"/>
        <v>0</v>
      </c>
      <c r="AP16" s="76">
        <f t="shared" ca="1" si="34"/>
        <v>0</v>
      </c>
      <c r="AQ16" s="76">
        <f t="shared" ca="1" si="35"/>
        <v>0</v>
      </c>
      <c r="AR16" s="76">
        <f t="shared" ca="1" si="36"/>
        <v>0</v>
      </c>
      <c r="AS16" s="77">
        <f t="shared" ca="1" si="37"/>
        <v>0</v>
      </c>
      <c r="AT16" s="76">
        <f t="shared" ca="1" si="38"/>
        <v>0</v>
      </c>
    </row>
    <row r="17" spans="2:46">
      <c r="B17" s="75" t="str">
        <f>HYPERLINK("#"&amp;ADDRESS(1,1,1,1,'1. Index'!A22),'1. Index'!A22)</f>
        <v>15.01.11.1.01.170</v>
      </c>
      <c r="C17" s="136" t="str">
        <f t="shared" si="6"/>
        <v>150111101170</v>
      </c>
      <c r="D17" s="76" t="s">
        <v>1861</v>
      </c>
      <c r="E17" s="76">
        <f>'3. Country Data'!$C$2</f>
        <v>0</v>
      </c>
      <c r="F17" s="76">
        <f>'3. Country Data'!$C$3</f>
        <v>0</v>
      </c>
      <c r="G17" s="76">
        <f>'3. Country Data'!$C$4</f>
        <v>0</v>
      </c>
      <c r="H17" s="76">
        <f>'3. Country Data'!$C$5</f>
        <v>0</v>
      </c>
      <c r="I17" s="76">
        <f t="shared" ca="1" si="7"/>
        <v>0</v>
      </c>
      <c r="J17" s="76">
        <f t="shared" ca="1" si="0"/>
        <v>0</v>
      </c>
      <c r="K17" s="76">
        <f t="shared" ca="1" si="8"/>
        <v>0</v>
      </c>
      <c r="L17" s="76">
        <f t="shared" ca="1" si="9"/>
        <v>0</v>
      </c>
      <c r="M17" s="76">
        <f t="shared" ca="1" si="10"/>
        <v>0</v>
      </c>
      <c r="N17" s="76">
        <f t="shared" ca="1" si="11"/>
        <v>0</v>
      </c>
      <c r="O17" s="76">
        <f t="shared" ca="1" si="12"/>
        <v>0</v>
      </c>
      <c r="P17" s="76">
        <f t="shared" ca="1" si="13"/>
        <v>0</v>
      </c>
      <c r="Q17" s="76">
        <f t="shared" ca="1" si="14"/>
        <v>0</v>
      </c>
      <c r="R17" s="76">
        <f t="shared" ca="1" si="15"/>
        <v>0</v>
      </c>
      <c r="S17" s="76">
        <f t="shared" ca="1" si="16"/>
        <v>0</v>
      </c>
      <c r="T17" s="76">
        <f t="shared" ca="1" si="17"/>
        <v>0</v>
      </c>
      <c r="U17" s="76">
        <f t="shared" ca="1" si="18"/>
        <v>0</v>
      </c>
      <c r="V17" s="76">
        <f t="shared" ca="1" si="19"/>
        <v>0</v>
      </c>
      <c r="W17" s="76">
        <f t="shared" ca="1" si="20"/>
        <v>0</v>
      </c>
      <c r="X17" s="76">
        <f t="shared" ca="1" si="1"/>
        <v>0</v>
      </c>
      <c r="Y17" s="76">
        <f t="shared" ca="1" si="2"/>
        <v>0</v>
      </c>
      <c r="Z17" s="76">
        <f t="shared" ca="1" si="3"/>
        <v>0</v>
      </c>
      <c r="AA17" s="76">
        <f t="shared" ca="1" si="4"/>
        <v>0</v>
      </c>
      <c r="AB17" s="76">
        <f t="shared" ca="1" si="5"/>
        <v>0</v>
      </c>
      <c r="AC17" s="76">
        <f t="shared" ca="1" si="21"/>
        <v>0</v>
      </c>
      <c r="AD17" s="76">
        <f t="shared" ca="1" si="22"/>
        <v>0</v>
      </c>
      <c r="AE17" s="76">
        <f t="shared" ca="1" si="23"/>
        <v>0</v>
      </c>
      <c r="AF17" s="76">
        <f t="shared" ca="1" si="24"/>
        <v>0</v>
      </c>
      <c r="AG17" s="76">
        <f t="shared" ca="1" si="25"/>
        <v>0</v>
      </c>
      <c r="AH17" s="76">
        <f t="shared" ca="1" si="26"/>
        <v>0</v>
      </c>
      <c r="AI17" s="76">
        <f t="shared" ca="1" si="27"/>
        <v>0</v>
      </c>
      <c r="AJ17" s="76">
        <f t="shared" ca="1" si="28"/>
        <v>0</v>
      </c>
      <c r="AK17" s="76">
        <f t="shared" ca="1" si="29"/>
        <v>0</v>
      </c>
      <c r="AL17" s="76">
        <f t="shared" ca="1" si="30"/>
        <v>0</v>
      </c>
      <c r="AM17" s="76">
        <f t="shared" ca="1" si="31"/>
        <v>0</v>
      </c>
      <c r="AN17" s="76">
        <f t="shared" ca="1" si="32"/>
        <v>0</v>
      </c>
      <c r="AO17" s="76">
        <f t="shared" ca="1" si="33"/>
        <v>0</v>
      </c>
      <c r="AP17" s="76">
        <f t="shared" ca="1" si="34"/>
        <v>0</v>
      </c>
      <c r="AQ17" s="76">
        <f t="shared" ca="1" si="35"/>
        <v>0</v>
      </c>
      <c r="AR17" s="76">
        <f t="shared" ca="1" si="36"/>
        <v>0</v>
      </c>
      <c r="AS17" s="77">
        <f t="shared" ca="1" si="37"/>
        <v>0</v>
      </c>
      <c r="AT17" s="76">
        <f t="shared" ca="1" si="38"/>
        <v>0</v>
      </c>
    </row>
    <row r="18" spans="2:46">
      <c r="B18" s="75" t="str">
        <f>HYPERLINK("#"&amp;ADDRESS(1,1,1,1,'1. Index'!A24),'1. Index'!A24)</f>
        <v>15.01.11.2.01.010</v>
      </c>
      <c r="C18" s="136" t="str">
        <f t="shared" si="6"/>
        <v>150111201010</v>
      </c>
      <c r="D18" s="76" t="s">
        <v>41</v>
      </c>
      <c r="E18" s="76">
        <f>'3. Country Data'!$C$2</f>
        <v>0</v>
      </c>
      <c r="F18" s="76">
        <f>'3. Country Data'!$C$3</f>
        <v>0</v>
      </c>
      <c r="G18" s="76">
        <f>'3. Country Data'!$C$4</f>
        <v>0</v>
      </c>
      <c r="H18" s="76">
        <f>'3. Country Data'!$C$5</f>
        <v>0</v>
      </c>
      <c r="I18" s="76">
        <f t="shared" ca="1" si="7"/>
        <v>0</v>
      </c>
      <c r="J18" s="76">
        <f t="shared" ca="1" si="0"/>
        <v>0</v>
      </c>
      <c r="K18" s="76">
        <f t="shared" ca="1" si="8"/>
        <v>0</v>
      </c>
      <c r="L18" s="76">
        <f t="shared" ca="1" si="9"/>
        <v>0</v>
      </c>
      <c r="M18" s="76">
        <f t="shared" ca="1" si="10"/>
        <v>0</v>
      </c>
      <c r="N18" s="76">
        <f t="shared" ca="1" si="11"/>
        <v>0</v>
      </c>
      <c r="O18" s="76">
        <f t="shared" ca="1" si="12"/>
        <v>0</v>
      </c>
      <c r="P18" s="76">
        <f t="shared" ca="1" si="13"/>
        <v>0</v>
      </c>
      <c r="Q18" s="76">
        <f t="shared" ca="1" si="14"/>
        <v>0</v>
      </c>
      <c r="R18" s="76">
        <f t="shared" ca="1" si="15"/>
        <v>0</v>
      </c>
      <c r="S18" s="76">
        <f t="shared" ca="1" si="16"/>
        <v>0</v>
      </c>
      <c r="T18" s="76">
        <f t="shared" ca="1" si="17"/>
        <v>0</v>
      </c>
      <c r="U18" s="76">
        <f t="shared" ca="1" si="18"/>
        <v>0</v>
      </c>
      <c r="V18" s="76">
        <f t="shared" ca="1" si="19"/>
        <v>0</v>
      </c>
      <c r="W18" s="76">
        <f t="shared" ca="1" si="20"/>
        <v>0</v>
      </c>
      <c r="X18" s="76">
        <f t="shared" ca="1" si="1"/>
        <v>0</v>
      </c>
      <c r="Y18" s="76">
        <f t="shared" ca="1" si="2"/>
        <v>0</v>
      </c>
      <c r="Z18" s="76">
        <f t="shared" ca="1" si="3"/>
        <v>0</v>
      </c>
      <c r="AA18" s="76">
        <f t="shared" ca="1" si="4"/>
        <v>0</v>
      </c>
      <c r="AB18" s="76">
        <f t="shared" ca="1" si="5"/>
        <v>0</v>
      </c>
      <c r="AC18" s="76">
        <f t="shared" ca="1" si="21"/>
        <v>0</v>
      </c>
      <c r="AD18" s="76">
        <f t="shared" ca="1" si="22"/>
        <v>0</v>
      </c>
      <c r="AE18" s="76">
        <f t="shared" ca="1" si="23"/>
        <v>0</v>
      </c>
      <c r="AF18" s="76">
        <f t="shared" ca="1" si="24"/>
        <v>0</v>
      </c>
      <c r="AG18" s="76">
        <f t="shared" ca="1" si="25"/>
        <v>0</v>
      </c>
      <c r="AH18" s="76">
        <f t="shared" ca="1" si="26"/>
        <v>0</v>
      </c>
      <c r="AI18" s="76">
        <f t="shared" ca="1" si="27"/>
        <v>0</v>
      </c>
      <c r="AJ18" s="76">
        <f t="shared" ca="1" si="28"/>
        <v>0</v>
      </c>
      <c r="AK18" s="76">
        <f t="shared" ca="1" si="29"/>
        <v>0</v>
      </c>
      <c r="AL18" s="76">
        <f t="shared" ca="1" si="30"/>
        <v>0</v>
      </c>
      <c r="AM18" s="76">
        <f t="shared" ca="1" si="31"/>
        <v>0</v>
      </c>
      <c r="AN18" s="76">
        <f t="shared" ca="1" si="32"/>
        <v>0</v>
      </c>
      <c r="AO18" s="76">
        <f t="shared" ca="1" si="33"/>
        <v>0</v>
      </c>
      <c r="AP18" s="76">
        <f t="shared" ca="1" si="34"/>
        <v>0</v>
      </c>
      <c r="AQ18" s="76">
        <f t="shared" ca="1" si="35"/>
        <v>0</v>
      </c>
      <c r="AR18" s="76">
        <f t="shared" ca="1" si="36"/>
        <v>0</v>
      </c>
      <c r="AS18" s="77">
        <f t="shared" ca="1" si="37"/>
        <v>0</v>
      </c>
      <c r="AT18" s="76">
        <f t="shared" ca="1" si="38"/>
        <v>0</v>
      </c>
    </row>
    <row r="19" spans="2:46">
      <c r="B19" s="75" t="str">
        <f>HYPERLINK("#"&amp;ADDRESS(1,1,1,1,'1. Index'!A25),'1. Index'!A25)</f>
        <v>15.01.11.2.01.020</v>
      </c>
      <c r="C19" s="136" t="str">
        <f t="shared" si="6"/>
        <v>150111201020</v>
      </c>
      <c r="D19" s="76" t="s">
        <v>1793</v>
      </c>
      <c r="E19" s="76">
        <f>'3. Country Data'!$C$2</f>
        <v>0</v>
      </c>
      <c r="F19" s="76">
        <f>'3. Country Data'!$C$3</f>
        <v>0</v>
      </c>
      <c r="G19" s="76">
        <f>'3. Country Data'!$C$4</f>
        <v>0</v>
      </c>
      <c r="H19" s="76">
        <f>'3. Country Data'!$C$5</f>
        <v>0</v>
      </c>
      <c r="I19" s="76">
        <f t="shared" ca="1" si="7"/>
        <v>0</v>
      </c>
      <c r="J19" s="76">
        <f t="shared" ca="1" si="0"/>
        <v>0</v>
      </c>
      <c r="K19" s="76">
        <f t="shared" ca="1" si="8"/>
        <v>0</v>
      </c>
      <c r="L19" s="76">
        <f t="shared" ca="1" si="9"/>
        <v>0</v>
      </c>
      <c r="M19" s="76">
        <f t="shared" ca="1" si="10"/>
        <v>0</v>
      </c>
      <c r="N19" s="76">
        <f t="shared" ca="1" si="11"/>
        <v>0</v>
      </c>
      <c r="O19" s="76">
        <f t="shared" ca="1" si="12"/>
        <v>0</v>
      </c>
      <c r="P19" s="76">
        <f t="shared" ca="1" si="13"/>
        <v>0</v>
      </c>
      <c r="Q19" s="76">
        <f t="shared" ca="1" si="14"/>
        <v>0</v>
      </c>
      <c r="R19" s="76">
        <f t="shared" ca="1" si="15"/>
        <v>0</v>
      </c>
      <c r="S19" s="76">
        <f t="shared" ca="1" si="16"/>
        <v>0</v>
      </c>
      <c r="T19" s="76">
        <f t="shared" ca="1" si="17"/>
        <v>0</v>
      </c>
      <c r="U19" s="76">
        <f t="shared" ca="1" si="18"/>
        <v>0</v>
      </c>
      <c r="V19" s="76">
        <f t="shared" ca="1" si="19"/>
        <v>0</v>
      </c>
      <c r="W19" s="76">
        <f t="shared" ca="1" si="20"/>
        <v>0</v>
      </c>
      <c r="X19" s="76">
        <f t="shared" ca="1" si="1"/>
        <v>0</v>
      </c>
      <c r="Y19" s="76">
        <f t="shared" ca="1" si="2"/>
        <v>0</v>
      </c>
      <c r="Z19" s="76">
        <f t="shared" ca="1" si="3"/>
        <v>0</v>
      </c>
      <c r="AA19" s="76">
        <f t="shared" ca="1" si="4"/>
        <v>0</v>
      </c>
      <c r="AB19" s="76">
        <f t="shared" ca="1" si="5"/>
        <v>0</v>
      </c>
      <c r="AC19" s="76">
        <f t="shared" ca="1" si="21"/>
        <v>0</v>
      </c>
      <c r="AD19" s="76">
        <f t="shared" ca="1" si="22"/>
        <v>0</v>
      </c>
      <c r="AE19" s="76">
        <f t="shared" ca="1" si="23"/>
        <v>0</v>
      </c>
      <c r="AF19" s="76">
        <f t="shared" ca="1" si="24"/>
        <v>0</v>
      </c>
      <c r="AG19" s="76">
        <f t="shared" ca="1" si="25"/>
        <v>0</v>
      </c>
      <c r="AH19" s="76">
        <f t="shared" ca="1" si="26"/>
        <v>0</v>
      </c>
      <c r="AI19" s="76">
        <f t="shared" ca="1" si="27"/>
        <v>0</v>
      </c>
      <c r="AJ19" s="76">
        <f t="shared" ca="1" si="28"/>
        <v>0</v>
      </c>
      <c r="AK19" s="76">
        <f t="shared" ca="1" si="29"/>
        <v>0</v>
      </c>
      <c r="AL19" s="76">
        <f t="shared" ca="1" si="30"/>
        <v>0</v>
      </c>
      <c r="AM19" s="76">
        <f t="shared" ca="1" si="31"/>
        <v>0</v>
      </c>
      <c r="AN19" s="76">
        <f t="shared" ca="1" si="32"/>
        <v>0</v>
      </c>
      <c r="AO19" s="76">
        <f t="shared" ca="1" si="33"/>
        <v>0</v>
      </c>
      <c r="AP19" s="76">
        <f t="shared" ca="1" si="34"/>
        <v>0</v>
      </c>
      <c r="AQ19" s="76">
        <f t="shared" ca="1" si="35"/>
        <v>0</v>
      </c>
      <c r="AR19" s="76">
        <f t="shared" ca="1" si="36"/>
        <v>0</v>
      </c>
      <c r="AS19" s="77">
        <f t="shared" ca="1" si="37"/>
        <v>0</v>
      </c>
      <c r="AT19" s="76">
        <f t="shared" ca="1" si="38"/>
        <v>0</v>
      </c>
    </row>
    <row r="20" spans="2:46">
      <c r="B20" s="75" t="str">
        <f>HYPERLINK("#"&amp;ADDRESS(1,1,1,1,'1. Index'!A26),'1. Index'!A26)</f>
        <v>15.01.11.2.01.030</v>
      </c>
      <c r="C20" s="136" t="str">
        <f t="shared" si="6"/>
        <v>150111201030</v>
      </c>
      <c r="D20" s="76" t="s">
        <v>282</v>
      </c>
      <c r="E20" s="76">
        <f>'3. Country Data'!$C$2</f>
        <v>0</v>
      </c>
      <c r="F20" s="76">
        <f>'3. Country Data'!$C$3</f>
        <v>0</v>
      </c>
      <c r="G20" s="76">
        <f>'3. Country Data'!$C$4</f>
        <v>0</v>
      </c>
      <c r="H20" s="76">
        <f>'3. Country Data'!$C$5</f>
        <v>0</v>
      </c>
      <c r="I20" s="76">
        <f t="shared" ca="1" si="7"/>
        <v>0</v>
      </c>
      <c r="J20" s="76">
        <f t="shared" ca="1" si="0"/>
        <v>0</v>
      </c>
      <c r="K20" s="76">
        <f t="shared" ca="1" si="8"/>
        <v>0</v>
      </c>
      <c r="L20" s="76">
        <f t="shared" ca="1" si="9"/>
        <v>0</v>
      </c>
      <c r="M20" s="76">
        <f t="shared" ca="1" si="10"/>
        <v>0</v>
      </c>
      <c r="N20" s="76">
        <f t="shared" ca="1" si="11"/>
        <v>0</v>
      </c>
      <c r="O20" s="76">
        <f t="shared" ca="1" si="12"/>
        <v>0</v>
      </c>
      <c r="P20" s="76">
        <f t="shared" ca="1" si="13"/>
        <v>0</v>
      </c>
      <c r="Q20" s="76">
        <f t="shared" ca="1" si="14"/>
        <v>0</v>
      </c>
      <c r="R20" s="76">
        <f t="shared" ca="1" si="15"/>
        <v>0</v>
      </c>
      <c r="S20" s="76">
        <f t="shared" ca="1" si="16"/>
        <v>0</v>
      </c>
      <c r="T20" s="76">
        <f t="shared" ca="1" si="17"/>
        <v>0</v>
      </c>
      <c r="U20" s="76">
        <f t="shared" ca="1" si="18"/>
        <v>0</v>
      </c>
      <c r="V20" s="76">
        <f t="shared" ca="1" si="19"/>
        <v>0</v>
      </c>
      <c r="W20" s="76">
        <f t="shared" ca="1" si="20"/>
        <v>0</v>
      </c>
      <c r="X20" s="76">
        <f t="shared" ca="1" si="1"/>
        <v>0</v>
      </c>
      <c r="Y20" s="76">
        <f t="shared" ca="1" si="2"/>
        <v>0</v>
      </c>
      <c r="Z20" s="76">
        <f t="shared" ca="1" si="3"/>
        <v>0</v>
      </c>
      <c r="AA20" s="76">
        <f t="shared" ca="1" si="4"/>
        <v>0</v>
      </c>
      <c r="AB20" s="76">
        <f t="shared" ca="1" si="5"/>
        <v>0</v>
      </c>
      <c r="AC20" s="76">
        <f t="shared" ca="1" si="21"/>
        <v>0</v>
      </c>
      <c r="AD20" s="76">
        <f t="shared" ca="1" si="22"/>
        <v>0</v>
      </c>
      <c r="AE20" s="76">
        <f t="shared" ca="1" si="23"/>
        <v>0</v>
      </c>
      <c r="AF20" s="76">
        <f t="shared" ca="1" si="24"/>
        <v>0</v>
      </c>
      <c r="AG20" s="76">
        <f t="shared" ca="1" si="25"/>
        <v>0</v>
      </c>
      <c r="AH20" s="76">
        <f t="shared" ca="1" si="26"/>
        <v>0</v>
      </c>
      <c r="AI20" s="76">
        <f t="shared" ca="1" si="27"/>
        <v>0</v>
      </c>
      <c r="AJ20" s="76">
        <f t="shared" ca="1" si="28"/>
        <v>0</v>
      </c>
      <c r="AK20" s="76">
        <f t="shared" ca="1" si="29"/>
        <v>0</v>
      </c>
      <c r="AL20" s="76">
        <f t="shared" ca="1" si="30"/>
        <v>0</v>
      </c>
      <c r="AM20" s="76">
        <f t="shared" ca="1" si="31"/>
        <v>0</v>
      </c>
      <c r="AN20" s="76">
        <f t="shared" ca="1" si="32"/>
        <v>0</v>
      </c>
      <c r="AO20" s="76">
        <f t="shared" ca="1" si="33"/>
        <v>0</v>
      </c>
      <c r="AP20" s="76">
        <f t="shared" ca="1" si="34"/>
        <v>0</v>
      </c>
      <c r="AQ20" s="76">
        <f t="shared" ca="1" si="35"/>
        <v>0</v>
      </c>
      <c r="AR20" s="76">
        <f t="shared" ca="1" si="36"/>
        <v>0</v>
      </c>
      <c r="AS20" s="77">
        <f t="shared" ca="1" si="37"/>
        <v>0</v>
      </c>
      <c r="AT20" s="76">
        <f t="shared" ca="1" si="38"/>
        <v>0</v>
      </c>
    </row>
    <row r="21" spans="2:46">
      <c r="B21" s="75" t="str">
        <f>HYPERLINK("#"&amp;ADDRESS(1,1,1,1,'1. Index'!A27),'1. Index'!A27)</f>
        <v>15.01.11.2.01.040</v>
      </c>
      <c r="C21" s="136" t="str">
        <f t="shared" si="6"/>
        <v>150111201040</v>
      </c>
      <c r="D21" s="76" t="s">
        <v>283</v>
      </c>
      <c r="E21" s="76">
        <f>'3. Country Data'!$C$2</f>
        <v>0</v>
      </c>
      <c r="F21" s="76">
        <f>'3. Country Data'!$C$3</f>
        <v>0</v>
      </c>
      <c r="G21" s="76">
        <f>'3. Country Data'!$C$4</f>
        <v>0</v>
      </c>
      <c r="H21" s="76">
        <f>'3. Country Data'!$C$5</f>
        <v>0</v>
      </c>
      <c r="I21" s="76">
        <f t="shared" ca="1" si="7"/>
        <v>0</v>
      </c>
      <c r="J21" s="76">
        <f t="shared" ca="1" si="0"/>
        <v>0</v>
      </c>
      <c r="K21" s="76">
        <f t="shared" ca="1" si="8"/>
        <v>0</v>
      </c>
      <c r="L21" s="76">
        <f t="shared" ca="1" si="9"/>
        <v>0</v>
      </c>
      <c r="M21" s="76">
        <f t="shared" ca="1" si="10"/>
        <v>0</v>
      </c>
      <c r="N21" s="76">
        <f t="shared" ca="1" si="11"/>
        <v>0</v>
      </c>
      <c r="O21" s="76">
        <f t="shared" ca="1" si="12"/>
        <v>0</v>
      </c>
      <c r="P21" s="76">
        <f t="shared" ca="1" si="13"/>
        <v>0</v>
      </c>
      <c r="Q21" s="76">
        <f t="shared" ca="1" si="14"/>
        <v>0</v>
      </c>
      <c r="R21" s="76">
        <f t="shared" ca="1" si="15"/>
        <v>0</v>
      </c>
      <c r="S21" s="76">
        <f t="shared" ca="1" si="16"/>
        <v>0</v>
      </c>
      <c r="T21" s="76">
        <f t="shared" ca="1" si="17"/>
        <v>0</v>
      </c>
      <c r="U21" s="76">
        <f t="shared" ca="1" si="18"/>
        <v>0</v>
      </c>
      <c r="V21" s="76">
        <f t="shared" ca="1" si="19"/>
        <v>0</v>
      </c>
      <c r="W21" s="76">
        <f t="shared" ca="1" si="20"/>
        <v>0</v>
      </c>
      <c r="X21" s="76">
        <f t="shared" ca="1" si="1"/>
        <v>0</v>
      </c>
      <c r="Y21" s="76">
        <f t="shared" ca="1" si="2"/>
        <v>0</v>
      </c>
      <c r="Z21" s="76">
        <f t="shared" ca="1" si="3"/>
        <v>0</v>
      </c>
      <c r="AA21" s="76">
        <f t="shared" ca="1" si="4"/>
        <v>0</v>
      </c>
      <c r="AB21" s="76">
        <f t="shared" ca="1" si="5"/>
        <v>0</v>
      </c>
      <c r="AC21" s="76">
        <f t="shared" ca="1" si="21"/>
        <v>0</v>
      </c>
      <c r="AD21" s="76">
        <f t="shared" ca="1" si="22"/>
        <v>0</v>
      </c>
      <c r="AE21" s="76">
        <f t="shared" ca="1" si="23"/>
        <v>0</v>
      </c>
      <c r="AF21" s="76">
        <f t="shared" ca="1" si="24"/>
        <v>0</v>
      </c>
      <c r="AG21" s="76">
        <f t="shared" ca="1" si="25"/>
        <v>0</v>
      </c>
      <c r="AH21" s="76">
        <f t="shared" ca="1" si="26"/>
        <v>0</v>
      </c>
      <c r="AI21" s="76">
        <f t="shared" ca="1" si="27"/>
        <v>0</v>
      </c>
      <c r="AJ21" s="76">
        <f t="shared" ca="1" si="28"/>
        <v>0</v>
      </c>
      <c r="AK21" s="76">
        <f t="shared" ca="1" si="29"/>
        <v>0</v>
      </c>
      <c r="AL21" s="76">
        <f t="shared" ca="1" si="30"/>
        <v>0</v>
      </c>
      <c r="AM21" s="76">
        <f t="shared" ca="1" si="31"/>
        <v>0</v>
      </c>
      <c r="AN21" s="76">
        <f t="shared" ca="1" si="32"/>
        <v>0</v>
      </c>
      <c r="AO21" s="76">
        <f t="shared" ca="1" si="33"/>
        <v>0</v>
      </c>
      <c r="AP21" s="76">
        <f t="shared" ca="1" si="34"/>
        <v>0</v>
      </c>
      <c r="AQ21" s="76">
        <f t="shared" ca="1" si="35"/>
        <v>0</v>
      </c>
      <c r="AR21" s="76">
        <f t="shared" ca="1" si="36"/>
        <v>0</v>
      </c>
      <c r="AS21" s="77">
        <f t="shared" ca="1" si="37"/>
        <v>0</v>
      </c>
      <c r="AT21" s="76">
        <f t="shared" ca="1" si="38"/>
        <v>0</v>
      </c>
    </row>
    <row r="22" spans="2:46">
      <c r="B22" s="75" t="str">
        <f>HYPERLINK("#"&amp;ADDRESS(1,1,1,1,'1. Index'!A28),'1. Index'!A28)</f>
        <v>15.01.11.2.01.050</v>
      </c>
      <c r="C22" s="136" t="str">
        <f t="shared" si="6"/>
        <v>150111201050</v>
      </c>
      <c r="D22" s="76" t="s">
        <v>42</v>
      </c>
      <c r="E22" s="76">
        <f>'3. Country Data'!$C$2</f>
        <v>0</v>
      </c>
      <c r="F22" s="76">
        <f>'3. Country Data'!$C$3</f>
        <v>0</v>
      </c>
      <c r="G22" s="76">
        <f>'3. Country Data'!$C$4</f>
        <v>0</v>
      </c>
      <c r="H22" s="76">
        <f>'3. Country Data'!$C$5</f>
        <v>0</v>
      </c>
      <c r="I22" s="76">
        <f t="shared" ca="1" si="7"/>
        <v>0</v>
      </c>
      <c r="J22" s="76">
        <f t="shared" ca="1" si="0"/>
        <v>0</v>
      </c>
      <c r="K22" s="76">
        <f t="shared" ca="1" si="8"/>
        <v>0</v>
      </c>
      <c r="L22" s="76">
        <f t="shared" ca="1" si="9"/>
        <v>0</v>
      </c>
      <c r="M22" s="76">
        <f t="shared" ca="1" si="10"/>
        <v>0</v>
      </c>
      <c r="N22" s="76">
        <f t="shared" ca="1" si="11"/>
        <v>0</v>
      </c>
      <c r="O22" s="76">
        <f t="shared" ca="1" si="12"/>
        <v>0</v>
      </c>
      <c r="P22" s="76">
        <f t="shared" ca="1" si="13"/>
        <v>0</v>
      </c>
      <c r="Q22" s="76">
        <f t="shared" ca="1" si="14"/>
        <v>0</v>
      </c>
      <c r="R22" s="76">
        <f t="shared" ca="1" si="15"/>
        <v>0</v>
      </c>
      <c r="S22" s="76">
        <f t="shared" ca="1" si="16"/>
        <v>0</v>
      </c>
      <c r="T22" s="76">
        <f t="shared" ca="1" si="17"/>
        <v>0</v>
      </c>
      <c r="U22" s="76">
        <f t="shared" ca="1" si="18"/>
        <v>0</v>
      </c>
      <c r="V22" s="76">
        <f t="shared" ca="1" si="19"/>
        <v>0</v>
      </c>
      <c r="W22" s="76">
        <f t="shared" ca="1" si="20"/>
        <v>0</v>
      </c>
      <c r="X22" s="76">
        <f t="shared" ca="1" si="1"/>
        <v>0</v>
      </c>
      <c r="Y22" s="76">
        <f t="shared" ca="1" si="2"/>
        <v>0</v>
      </c>
      <c r="Z22" s="76">
        <f t="shared" ca="1" si="3"/>
        <v>0</v>
      </c>
      <c r="AA22" s="76">
        <f t="shared" ca="1" si="4"/>
        <v>0</v>
      </c>
      <c r="AB22" s="76">
        <f t="shared" ca="1" si="5"/>
        <v>0</v>
      </c>
      <c r="AC22" s="76">
        <f t="shared" ca="1" si="21"/>
        <v>0</v>
      </c>
      <c r="AD22" s="76">
        <f t="shared" ca="1" si="22"/>
        <v>0</v>
      </c>
      <c r="AE22" s="76">
        <f t="shared" ca="1" si="23"/>
        <v>0</v>
      </c>
      <c r="AF22" s="76">
        <f t="shared" ca="1" si="24"/>
        <v>0</v>
      </c>
      <c r="AG22" s="76">
        <f t="shared" ca="1" si="25"/>
        <v>0</v>
      </c>
      <c r="AH22" s="76">
        <f t="shared" ca="1" si="26"/>
        <v>0</v>
      </c>
      <c r="AI22" s="76">
        <f t="shared" ca="1" si="27"/>
        <v>0</v>
      </c>
      <c r="AJ22" s="76">
        <f t="shared" ca="1" si="28"/>
        <v>0</v>
      </c>
      <c r="AK22" s="76">
        <f t="shared" ca="1" si="29"/>
        <v>0</v>
      </c>
      <c r="AL22" s="76">
        <f t="shared" ca="1" si="30"/>
        <v>0</v>
      </c>
      <c r="AM22" s="76">
        <f t="shared" ca="1" si="31"/>
        <v>0</v>
      </c>
      <c r="AN22" s="76">
        <f t="shared" ca="1" si="32"/>
        <v>0</v>
      </c>
      <c r="AO22" s="76">
        <f t="shared" ca="1" si="33"/>
        <v>0</v>
      </c>
      <c r="AP22" s="76">
        <f t="shared" ca="1" si="34"/>
        <v>0</v>
      </c>
      <c r="AQ22" s="76">
        <f t="shared" ca="1" si="35"/>
        <v>0</v>
      </c>
      <c r="AR22" s="76">
        <f t="shared" ca="1" si="36"/>
        <v>0</v>
      </c>
      <c r="AS22" s="77">
        <f t="shared" ca="1" si="37"/>
        <v>0</v>
      </c>
      <c r="AT22" s="76">
        <f t="shared" ca="1" si="38"/>
        <v>0</v>
      </c>
    </row>
    <row r="23" spans="2:46">
      <c r="B23" s="75" t="str">
        <f>HYPERLINK("#"&amp;ADDRESS(1,1,1,1,'1. Index'!A29),'1. Index'!A29)</f>
        <v>15.01.11.2.01.060</v>
      </c>
      <c r="C23" s="136" t="str">
        <f t="shared" si="6"/>
        <v>150111201060</v>
      </c>
      <c r="D23" s="76" t="s">
        <v>1794</v>
      </c>
      <c r="E23" s="76">
        <f>'3. Country Data'!$C$2</f>
        <v>0</v>
      </c>
      <c r="F23" s="76">
        <f>'3. Country Data'!$C$3</f>
        <v>0</v>
      </c>
      <c r="G23" s="76">
        <f>'3. Country Data'!$C$4</f>
        <v>0</v>
      </c>
      <c r="H23" s="76">
        <f>'3. Country Data'!$C$5</f>
        <v>0</v>
      </c>
      <c r="I23" s="76">
        <f t="shared" ca="1" si="7"/>
        <v>0</v>
      </c>
      <c r="J23" s="76">
        <f t="shared" ca="1" si="0"/>
        <v>0</v>
      </c>
      <c r="K23" s="76">
        <f t="shared" ca="1" si="8"/>
        <v>0</v>
      </c>
      <c r="L23" s="76">
        <f t="shared" ca="1" si="9"/>
        <v>0</v>
      </c>
      <c r="M23" s="76">
        <f t="shared" ca="1" si="10"/>
        <v>0</v>
      </c>
      <c r="N23" s="76">
        <f t="shared" ca="1" si="11"/>
        <v>0</v>
      </c>
      <c r="O23" s="76">
        <f t="shared" ca="1" si="12"/>
        <v>0</v>
      </c>
      <c r="P23" s="76">
        <f t="shared" ca="1" si="13"/>
        <v>0</v>
      </c>
      <c r="Q23" s="76">
        <f t="shared" ca="1" si="14"/>
        <v>0</v>
      </c>
      <c r="R23" s="76">
        <f t="shared" ca="1" si="15"/>
        <v>0</v>
      </c>
      <c r="S23" s="76">
        <f t="shared" ca="1" si="16"/>
        <v>0</v>
      </c>
      <c r="T23" s="76">
        <f t="shared" ca="1" si="17"/>
        <v>0</v>
      </c>
      <c r="U23" s="76">
        <f t="shared" ca="1" si="18"/>
        <v>0</v>
      </c>
      <c r="V23" s="76">
        <f t="shared" ca="1" si="19"/>
        <v>0</v>
      </c>
      <c r="W23" s="76">
        <f t="shared" ca="1" si="20"/>
        <v>0</v>
      </c>
      <c r="X23" s="76">
        <f t="shared" ca="1" si="1"/>
        <v>0</v>
      </c>
      <c r="Y23" s="76">
        <f t="shared" ca="1" si="2"/>
        <v>0</v>
      </c>
      <c r="Z23" s="76">
        <f t="shared" ca="1" si="3"/>
        <v>0</v>
      </c>
      <c r="AA23" s="76">
        <f t="shared" ca="1" si="4"/>
        <v>0</v>
      </c>
      <c r="AB23" s="76">
        <f t="shared" ca="1" si="5"/>
        <v>0</v>
      </c>
      <c r="AC23" s="76">
        <f t="shared" ca="1" si="21"/>
        <v>0</v>
      </c>
      <c r="AD23" s="76">
        <f t="shared" ca="1" si="22"/>
        <v>0</v>
      </c>
      <c r="AE23" s="76">
        <f t="shared" ca="1" si="23"/>
        <v>0</v>
      </c>
      <c r="AF23" s="76">
        <f t="shared" ca="1" si="24"/>
        <v>0</v>
      </c>
      <c r="AG23" s="76">
        <f t="shared" ca="1" si="25"/>
        <v>0</v>
      </c>
      <c r="AH23" s="76">
        <f t="shared" ca="1" si="26"/>
        <v>0</v>
      </c>
      <c r="AI23" s="76">
        <f t="shared" ca="1" si="27"/>
        <v>0</v>
      </c>
      <c r="AJ23" s="76">
        <f t="shared" ca="1" si="28"/>
        <v>0</v>
      </c>
      <c r="AK23" s="76">
        <f t="shared" ca="1" si="29"/>
        <v>0</v>
      </c>
      <c r="AL23" s="76">
        <f t="shared" ca="1" si="30"/>
        <v>0</v>
      </c>
      <c r="AM23" s="76">
        <f t="shared" ca="1" si="31"/>
        <v>0</v>
      </c>
      <c r="AN23" s="76">
        <f t="shared" ca="1" si="32"/>
        <v>0</v>
      </c>
      <c r="AO23" s="76">
        <f t="shared" ca="1" si="33"/>
        <v>0</v>
      </c>
      <c r="AP23" s="76">
        <f t="shared" ca="1" si="34"/>
        <v>0</v>
      </c>
      <c r="AQ23" s="76">
        <f t="shared" ca="1" si="35"/>
        <v>0</v>
      </c>
      <c r="AR23" s="76">
        <f t="shared" ca="1" si="36"/>
        <v>0</v>
      </c>
      <c r="AS23" s="77">
        <f t="shared" ca="1" si="37"/>
        <v>0</v>
      </c>
      <c r="AT23" s="76">
        <f t="shared" ca="1" si="38"/>
        <v>0</v>
      </c>
    </row>
    <row r="24" spans="2:46">
      <c r="B24" s="75" t="str">
        <f>HYPERLINK("#"&amp;ADDRESS(1,1,1,1,'1. Index'!A30),'1. Index'!A30)</f>
        <v>15.01.11.2.01.070</v>
      </c>
      <c r="C24" s="136" t="str">
        <f t="shared" si="6"/>
        <v>150111201070</v>
      </c>
      <c r="D24" s="76" t="s">
        <v>1282</v>
      </c>
      <c r="E24" s="76">
        <f>'3. Country Data'!$C$2</f>
        <v>0</v>
      </c>
      <c r="F24" s="76">
        <f>'3. Country Data'!$C$3</f>
        <v>0</v>
      </c>
      <c r="G24" s="76">
        <f>'3. Country Data'!$C$4</f>
        <v>0</v>
      </c>
      <c r="H24" s="76">
        <f>'3. Country Data'!$C$5</f>
        <v>0</v>
      </c>
      <c r="I24" s="76">
        <f t="shared" ca="1" si="7"/>
        <v>0</v>
      </c>
      <c r="J24" s="76">
        <f t="shared" ca="1" si="0"/>
        <v>0</v>
      </c>
      <c r="K24" s="76">
        <f t="shared" ca="1" si="8"/>
        <v>0</v>
      </c>
      <c r="L24" s="76">
        <f t="shared" ca="1" si="9"/>
        <v>0</v>
      </c>
      <c r="M24" s="76">
        <f t="shared" ca="1" si="10"/>
        <v>0</v>
      </c>
      <c r="N24" s="76">
        <f t="shared" ca="1" si="11"/>
        <v>0</v>
      </c>
      <c r="O24" s="76">
        <f t="shared" ca="1" si="12"/>
        <v>0</v>
      </c>
      <c r="P24" s="76">
        <f t="shared" ca="1" si="13"/>
        <v>0</v>
      </c>
      <c r="Q24" s="76">
        <f t="shared" ca="1" si="14"/>
        <v>0</v>
      </c>
      <c r="R24" s="76">
        <f t="shared" ca="1" si="15"/>
        <v>0</v>
      </c>
      <c r="S24" s="76">
        <f t="shared" ca="1" si="16"/>
        <v>0</v>
      </c>
      <c r="T24" s="76">
        <f t="shared" ca="1" si="17"/>
        <v>0</v>
      </c>
      <c r="U24" s="76">
        <f t="shared" ca="1" si="18"/>
        <v>0</v>
      </c>
      <c r="V24" s="76">
        <f t="shared" ca="1" si="19"/>
        <v>0</v>
      </c>
      <c r="W24" s="76">
        <f t="shared" ca="1" si="20"/>
        <v>0</v>
      </c>
      <c r="X24" s="76">
        <f t="shared" ca="1" si="1"/>
        <v>0</v>
      </c>
      <c r="Y24" s="76">
        <f t="shared" ca="1" si="2"/>
        <v>0</v>
      </c>
      <c r="Z24" s="76">
        <f t="shared" ca="1" si="3"/>
        <v>0</v>
      </c>
      <c r="AA24" s="76">
        <f t="shared" ca="1" si="4"/>
        <v>0</v>
      </c>
      <c r="AB24" s="76">
        <f t="shared" ca="1" si="5"/>
        <v>0</v>
      </c>
      <c r="AC24" s="76">
        <f t="shared" ca="1" si="21"/>
        <v>0</v>
      </c>
      <c r="AD24" s="76">
        <f t="shared" ca="1" si="22"/>
        <v>0</v>
      </c>
      <c r="AE24" s="76">
        <f t="shared" ca="1" si="23"/>
        <v>0</v>
      </c>
      <c r="AF24" s="76">
        <f t="shared" ca="1" si="24"/>
        <v>0</v>
      </c>
      <c r="AG24" s="76">
        <f t="shared" ca="1" si="25"/>
        <v>0</v>
      </c>
      <c r="AH24" s="76">
        <f t="shared" ca="1" si="26"/>
        <v>0</v>
      </c>
      <c r="AI24" s="76">
        <f t="shared" ca="1" si="27"/>
        <v>0</v>
      </c>
      <c r="AJ24" s="76">
        <f t="shared" ca="1" si="28"/>
        <v>0</v>
      </c>
      <c r="AK24" s="76">
        <f t="shared" ca="1" si="29"/>
        <v>0</v>
      </c>
      <c r="AL24" s="76">
        <f t="shared" ca="1" si="30"/>
        <v>0</v>
      </c>
      <c r="AM24" s="76">
        <f t="shared" ca="1" si="31"/>
        <v>0</v>
      </c>
      <c r="AN24" s="76">
        <f t="shared" ca="1" si="32"/>
        <v>0</v>
      </c>
      <c r="AO24" s="76">
        <f t="shared" ca="1" si="33"/>
        <v>0</v>
      </c>
      <c r="AP24" s="76">
        <f t="shared" ca="1" si="34"/>
        <v>0</v>
      </c>
      <c r="AQ24" s="76">
        <f t="shared" ca="1" si="35"/>
        <v>0</v>
      </c>
      <c r="AR24" s="76">
        <f t="shared" ca="1" si="36"/>
        <v>0</v>
      </c>
      <c r="AS24" s="77">
        <f t="shared" ca="1" si="37"/>
        <v>0</v>
      </c>
      <c r="AT24" s="76">
        <f t="shared" ca="1" si="38"/>
        <v>0</v>
      </c>
    </row>
    <row r="25" spans="2:46">
      <c r="B25" s="75" t="str">
        <f>HYPERLINK("#"&amp;ADDRESS(1,1,1,1,'1. Index'!A31),'1. Index'!A31)</f>
        <v>15.01.11.2.01.080</v>
      </c>
      <c r="C25" s="136" t="str">
        <f t="shared" si="6"/>
        <v>150111201080</v>
      </c>
      <c r="D25" s="76" t="s">
        <v>1730</v>
      </c>
      <c r="E25" s="76">
        <f>'3. Country Data'!$C$2</f>
        <v>0</v>
      </c>
      <c r="F25" s="76">
        <f>'3. Country Data'!$C$3</f>
        <v>0</v>
      </c>
      <c r="G25" s="76">
        <f>'3. Country Data'!$C$4</f>
        <v>0</v>
      </c>
      <c r="H25" s="76">
        <f>'3. Country Data'!$C$5</f>
        <v>0</v>
      </c>
      <c r="I25" s="76">
        <f t="shared" ca="1" si="7"/>
        <v>0</v>
      </c>
      <c r="J25" s="76">
        <f t="shared" ca="1" si="0"/>
        <v>0</v>
      </c>
      <c r="K25" s="76">
        <f t="shared" ca="1" si="8"/>
        <v>0</v>
      </c>
      <c r="L25" s="76">
        <f t="shared" ca="1" si="9"/>
        <v>0</v>
      </c>
      <c r="M25" s="76">
        <f t="shared" ca="1" si="10"/>
        <v>0</v>
      </c>
      <c r="N25" s="76">
        <f t="shared" ca="1" si="11"/>
        <v>0</v>
      </c>
      <c r="O25" s="76">
        <f t="shared" ca="1" si="12"/>
        <v>0</v>
      </c>
      <c r="P25" s="76">
        <f t="shared" ca="1" si="13"/>
        <v>0</v>
      </c>
      <c r="Q25" s="76">
        <f t="shared" ca="1" si="14"/>
        <v>0</v>
      </c>
      <c r="R25" s="76">
        <f t="shared" ca="1" si="15"/>
        <v>0</v>
      </c>
      <c r="S25" s="76">
        <f t="shared" ca="1" si="16"/>
        <v>0</v>
      </c>
      <c r="T25" s="76">
        <f t="shared" ca="1" si="17"/>
        <v>0</v>
      </c>
      <c r="U25" s="76">
        <f t="shared" ca="1" si="18"/>
        <v>0</v>
      </c>
      <c r="V25" s="76">
        <f t="shared" ca="1" si="19"/>
        <v>0</v>
      </c>
      <c r="W25" s="76">
        <f t="shared" ca="1" si="20"/>
        <v>0</v>
      </c>
      <c r="X25" s="76">
        <f t="shared" ca="1" si="1"/>
        <v>0</v>
      </c>
      <c r="Y25" s="76">
        <f t="shared" ca="1" si="2"/>
        <v>0</v>
      </c>
      <c r="Z25" s="76">
        <f t="shared" ca="1" si="3"/>
        <v>0</v>
      </c>
      <c r="AA25" s="76">
        <f t="shared" ca="1" si="4"/>
        <v>0</v>
      </c>
      <c r="AB25" s="76">
        <f t="shared" ca="1" si="5"/>
        <v>0</v>
      </c>
      <c r="AC25" s="76">
        <f t="shared" ca="1" si="21"/>
        <v>0</v>
      </c>
      <c r="AD25" s="76">
        <f t="shared" ca="1" si="22"/>
        <v>0</v>
      </c>
      <c r="AE25" s="76">
        <f t="shared" ca="1" si="23"/>
        <v>0</v>
      </c>
      <c r="AF25" s="76">
        <f t="shared" ca="1" si="24"/>
        <v>0</v>
      </c>
      <c r="AG25" s="76">
        <f t="shared" ca="1" si="25"/>
        <v>0</v>
      </c>
      <c r="AH25" s="76">
        <f t="shared" ca="1" si="26"/>
        <v>0</v>
      </c>
      <c r="AI25" s="76">
        <f t="shared" ca="1" si="27"/>
        <v>0</v>
      </c>
      <c r="AJ25" s="76">
        <f t="shared" ca="1" si="28"/>
        <v>0</v>
      </c>
      <c r="AK25" s="76">
        <f t="shared" ca="1" si="29"/>
        <v>0</v>
      </c>
      <c r="AL25" s="76">
        <f t="shared" ca="1" si="30"/>
        <v>0</v>
      </c>
      <c r="AM25" s="76">
        <f t="shared" ca="1" si="31"/>
        <v>0</v>
      </c>
      <c r="AN25" s="76">
        <f t="shared" ca="1" si="32"/>
        <v>0</v>
      </c>
      <c r="AO25" s="76">
        <f t="shared" ca="1" si="33"/>
        <v>0</v>
      </c>
      <c r="AP25" s="76">
        <f t="shared" ca="1" si="34"/>
        <v>0</v>
      </c>
      <c r="AQ25" s="76">
        <f t="shared" ca="1" si="35"/>
        <v>0</v>
      </c>
      <c r="AR25" s="76">
        <f t="shared" ca="1" si="36"/>
        <v>0</v>
      </c>
      <c r="AS25" s="77">
        <f t="shared" ca="1" si="37"/>
        <v>0</v>
      </c>
      <c r="AT25" s="76">
        <f t="shared" ca="1" si="38"/>
        <v>0</v>
      </c>
    </row>
    <row r="26" spans="2:46">
      <c r="B26" s="75" t="str">
        <f>HYPERLINK("#"&amp;ADDRESS(1,1,1,1,'1. Index'!A32),'1. Index'!A32)</f>
        <v>15.01.11.2.01.090</v>
      </c>
      <c r="C26" s="136" t="str">
        <f t="shared" si="6"/>
        <v>150111201090</v>
      </c>
      <c r="D26" s="76" t="s">
        <v>43</v>
      </c>
      <c r="E26" s="76">
        <f>'3. Country Data'!$C$2</f>
        <v>0</v>
      </c>
      <c r="F26" s="76">
        <f>'3. Country Data'!$C$3</f>
        <v>0</v>
      </c>
      <c r="G26" s="76">
        <f>'3. Country Data'!$C$4</f>
        <v>0</v>
      </c>
      <c r="H26" s="76">
        <f>'3. Country Data'!$C$5</f>
        <v>0</v>
      </c>
      <c r="I26" s="76">
        <f t="shared" ca="1" si="7"/>
        <v>0</v>
      </c>
      <c r="J26" s="76">
        <f t="shared" ca="1" si="0"/>
        <v>0</v>
      </c>
      <c r="K26" s="76">
        <f t="shared" ca="1" si="8"/>
        <v>0</v>
      </c>
      <c r="L26" s="76">
        <f t="shared" ca="1" si="9"/>
        <v>0</v>
      </c>
      <c r="M26" s="76">
        <f t="shared" ca="1" si="10"/>
        <v>0</v>
      </c>
      <c r="N26" s="76">
        <f t="shared" ca="1" si="11"/>
        <v>0</v>
      </c>
      <c r="O26" s="76">
        <f t="shared" ca="1" si="12"/>
        <v>0</v>
      </c>
      <c r="P26" s="76">
        <f t="shared" ca="1" si="13"/>
        <v>0</v>
      </c>
      <c r="Q26" s="76">
        <f t="shared" ca="1" si="14"/>
        <v>0</v>
      </c>
      <c r="R26" s="76">
        <f t="shared" ca="1" si="15"/>
        <v>0</v>
      </c>
      <c r="S26" s="76">
        <f t="shared" ca="1" si="16"/>
        <v>0</v>
      </c>
      <c r="T26" s="76">
        <f t="shared" ca="1" si="17"/>
        <v>0</v>
      </c>
      <c r="U26" s="76">
        <f t="shared" ca="1" si="18"/>
        <v>0</v>
      </c>
      <c r="V26" s="76">
        <f t="shared" ca="1" si="19"/>
        <v>0</v>
      </c>
      <c r="W26" s="76">
        <f t="shared" ca="1" si="20"/>
        <v>0</v>
      </c>
      <c r="X26" s="76">
        <f t="shared" ca="1" si="1"/>
        <v>0</v>
      </c>
      <c r="Y26" s="76">
        <f t="shared" ca="1" si="2"/>
        <v>0</v>
      </c>
      <c r="Z26" s="76">
        <f t="shared" ca="1" si="3"/>
        <v>0</v>
      </c>
      <c r="AA26" s="76">
        <f t="shared" ca="1" si="4"/>
        <v>0</v>
      </c>
      <c r="AB26" s="76">
        <f t="shared" ca="1" si="5"/>
        <v>0</v>
      </c>
      <c r="AC26" s="76">
        <f t="shared" ca="1" si="21"/>
        <v>0</v>
      </c>
      <c r="AD26" s="76">
        <f t="shared" ca="1" si="22"/>
        <v>0</v>
      </c>
      <c r="AE26" s="76">
        <f t="shared" ca="1" si="23"/>
        <v>0</v>
      </c>
      <c r="AF26" s="76">
        <f t="shared" ca="1" si="24"/>
        <v>0</v>
      </c>
      <c r="AG26" s="76">
        <f t="shared" ca="1" si="25"/>
        <v>0</v>
      </c>
      <c r="AH26" s="76">
        <f t="shared" ca="1" si="26"/>
        <v>0</v>
      </c>
      <c r="AI26" s="76">
        <f t="shared" ca="1" si="27"/>
        <v>0</v>
      </c>
      <c r="AJ26" s="76">
        <f t="shared" ca="1" si="28"/>
        <v>0</v>
      </c>
      <c r="AK26" s="76">
        <f t="shared" ca="1" si="29"/>
        <v>0</v>
      </c>
      <c r="AL26" s="76">
        <f t="shared" ca="1" si="30"/>
        <v>0</v>
      </c>
      <c r="AM26" s="76">
        <f t="shared" ca="1" si="31"/>
        <v>0</v>
      </c>
      <c r="AN26" s="76">
        <f t="shared" ca="1" si="32"/>
        <v>0</v>
      </c>
      <c r="AO26" s="76">
        <f t="shared" ca="1" si="33"/>
        <v>0</v>
      </c>
      <c r="AP26" s="76">
        <f t="shared" ca="1" si="34"/>
        <v>0</v>
      </c>
      <c r="AQ26" s="76">
        <f t="shared" ca="1" si="35"/>
        <v>0</v>
      </c>
      <c r="AR26" s="76">
        <f t="shared" ca="1" si="36"/>
        <v>0</v>
      </c>
      <c r="AS26" s="77">
        <f t="shared" ca="1" si="37"/>
        <v>0</v>
      </c>
      <c r="AT26" s="76">
        <f t="shared" ca="1" si="38"/>
        <v>0</v>
      </c>
    </row>
    <row r="27" spans="2:46">
      <c r="B27" s="75" t="str">
        <f>HYPERLINK("#"&amp;ADDRESS(1,1,1,1,'1. Index'!A33),'1. Index'!A33)</f>
        <v>15.01.11.2.01.100</v>
      </c>
      <c r="C27" s="136" t="str">
        <f t="shared" si="6"/>
        <v>150111201100</v>
      </c>
      <c r="D27" s="76" t="s">
        <v>1795</v>
      </c>
      <c r="E27" s="76">
        <f>'3. Country Data'!$C$2</f>
        <v>0</v>
      </c>
      <c r="F27" s="76">
        <f>'3. Country Data'!$C$3</f>
        <v>0</v>
      </c>
      <c r="G27" s="76">
        <f>'3. Country Data'!$C$4</f>
        <v>0</v>
      </c>
      <c r="H27" s="76">
        <f>'3. Country Data'!$C$5</f>
        <v>0</v>
      </c>
      <c r="I27" s="76">
        <f t="shared" ca="1" si="7"/>
        <v>0</v>
      </c>
      <c r="J27" s="76">
        <f t="shared" ca="1" si="0"/>
        <v>0</v>
      </c>
      <c r="K27" s="76">
        <f t="shared" ca="1" si="8"/>
        <v>0</v>
      </c>
      <c r="L27" s="76">
        <f t="shared" ca="1" si="9"/>
        <v>0</v>
      </c>
      <c r="M27" s="76">
        <f t="shared" ca="1" si="10"/>
        <v>0</v>
      </c>
      <c r="N27" s="76">
        <f t="shared" ca="1" si="11"/>
        <v>0</v>
      </c>
      <c r="O27" s="76">
        <f t="shared" ca="1" si="12"/>
        <v>0</v>
      </c>
      <c r="P27" s="76">
        <f t="shared" ca="1" si="13"/>
        <v>0</v>
      </c>
      <c r="Q27" s="76">
        <f t="shared" ca="1" si="14"/>
        <v>0</v>
      </c>
      <c r="R27" s="76">
        <f t="shared" ca="1" si="15"/>
        <v>0</v>
      </c>
      <c r="S27" s="76">
        <f t="shared" ca="1" si="16"/>
        <v>0</v>
      </c>
      <c r="T27" s="76">
        <f t="shared" ca="1" si="17"/>
        <v>0</v>
      </c>
      <c r="U27" s="76">
        <f t="shared" ca="1" si="18"/>
        <v>0</v>
      </c>
      <c r="V27" s="76">
        <f t="shared" ca="1" si="19"/>
        <v>0</v>
      </c>
      <c r="W27" s="76">
        <f t="shared" ca="1" si="20"/>
        <v>0</v>
      </c>
      <c r="X27" s="76">
        <f t="shared" ca="1" si="1"/>
        <v>0</v>
      </c>
      <c r="Y27" s="76">
        <f t="shared" ca="1" si="2"/>
        <v>0</v>
      </c>
      <c r="Z27" s="76">
        <f t="shared" ca="1" si="3"/>
        <v>0</v>
      </c>
      <c r="AA27" s="76">
        <f t="shared" ca="1" si="4"/>
        <v>0</v>
      </c>
      <c r="AB27" s="76">
        <f t="shared" ca="1" si="5"/>
        <v>0</v>
      </c>
      <c r="AC27" s="76">
        <f t="shared" ca="1" si="21"/>
        <v>0</v>
      </c>
      <c r="AD27" s="76">
        <f t="shared" ca="1" si="22"/>
        <v>0</v>
      </c>
      <c r="AE27" s="76">
        <f t="shared" ca="1" si="23"/>
        <v>0</v>
      </c>
      <c r="AF27" s="76">
        <f t="shared" ca="1" si="24"/>
        <v>0</v>
      </c>
      <c r="AG27" s="76">
        <f t="shared" ca="1" si="25"/>
        <v>0</v>
      </c>
      <c r="AH27" s="76">
        <f t="shared" ca="1" si="26"/>
        <v>0</v>
      </c>
      <c r="AI27" s="76">
        <f t="shared" ca="1" si="27"/>
        <v>0</v>
      </c>
      <c r="AJ27" s="76">
        <f t="shared" ca="1" si="28"/>
        <v>0</v>
      </c>
      <c r="AK27" s="76">
        <f t="shared" ca="1" si="29"/>
        <v>0</v>
      </c>
      <c r="AL27" s="76">
        <f t="shared" ca="1" si="30"/>
        <v>0</v>
      </c>
      <c r="AM27" s="76">
        <f t="shared" ca="1" si="31"/>
        <v>0</v>
      </c>
      <c r="AN27" s="76">
        <f t="shared" ca="1" si="32"/>
        <v>0</v>
      </c>
      <c r="AO27" s="76">
        <f t="shared" ca="1" si="33"/>
        <v>0</v>
      </c>
      <c r="AP27" s="76">
        <f t="shared" ca="1" si="34"/>
        <v>0</v>
      </c>
      <c r="AQ27" s="76">
        <f t="shared" ca="1" si="35"/>
        <v>0</v>
      </c>
      <c r="AR27" s="76">
        <f t="shared" ca="1" si="36"/>
        <v>0</v>
      </c>
      <c r="AS27" s="77">
        <f t="shared" ca="1" si="37"/>
        <v>0</v>
      </c>
      <c r="AT27" s="76">
        <f t="shared" ca="1" si="38"/>
        <v>0</v>
      </c>
    </row>
    <row r="28" spans="2:46">
      <c r="B28" s="75" t="str">
        <f>HYPERLINK("#"&amp;ADDRESS(1,1,1,1,'1. Index'!A34),'1. Index'!A34)</f>
        <v>15.01.11.2.01.110</v>
      </c>
      <c r="C28" s="136" t="str">
        <f t="shared" si="6"/>
        <v>150111201110</v>
      </c>
      <c r="D28" s="76" t="s">
        <v>1796</v>
      </c>
      <c r="E28" s="76">
        <f>'3. Country Data'!$C$2</f>
        <v>0</v>
      </c>
      <c r="F28" s="76">
        <f>'3. Country Data'!$C$3</f>
        <v>0</v>
      </c>
      <c r="G28" s="76">
        <f>'3. Country Data'!$C$4</f>
        <v>0</v>
      </c>
      <c r="H28" s="76">
        <f>'3. Country Data'!$C$5</f>
        <v>0</v>
      </c>
      <c r="I28" s="76">
        <f t="shared" ca="1" si="7"/>
        <v>0</v>
      </c>
      <c r="J28" s="76">
        <f t="shared" ca="1" si="0"/>
        <v>0</v>
      </c>
      <c r="K28" s="76">
        <f t="shared" ca="1" si="8"/>
        <v>0</v>
      </c>
      <c r="L28" s="76">
        <f t="shared" ca="1" si="9"/>
        <v>0</v>
      </c>
      <c r="M28" s="76">
        <f t="shared" ca="1" si="10"/>
        <v>0</v>
      </c>
      <c r="N28" s="76">
        <f t="shared" ca="1" si="11"/>
        <v>0</v>
      </c>
      <c r="O28" s="76">
        <f t="shared" ca="1" si="12"/>
        <v>0</v>
      </c>
      <c r="P28" s="76">
        <f t="shared" ca="1" si="13"/>
        <v>0</v>
      </c>
      <c r="Q28" s="76">
        <f t="shared" ca="1" si="14"/>
        <v>0</v>
      </c>
      <c r="R28" s="76">
        <f t="shared" ca="1" si="15"/>
        <v>0</v>
      </c>
      <c r="S28" s="76">
        <f t="shared" ca="1" si="16"/>
        <v>0</v>
      </c>
      <c r="T28" s="76">
        <f t="shared" ca="1" si="17"/>
        <v>0</v>
      </c>
      <c r="U28" s="76">
        <f t="shared" ca="1" si="18"/>
        <v>0</v>
      </c>
      <c r="V28" s="76">
        <f t="shared" ca="1" si="19"/>
        <v>0</v>
      </c>
      <c r="W28" s="76">
        <f t="shared" ca="1" si="20"/>
        <v>0</v>
      </c>
      <c r="X28" s="76">
        <f t="shared" ca="1" si="1"/>
        <v>0</v>
      </c>
      <c r="Y28" s="76">
        <f t="shared" ca="1" si="2"/>
        <v>0</v>
      </c>
      <c r="Z28" s="76">
        <f t="shared" ca="1" si="3"/>
        <v>0</v>
      </c>
      <c r="AA28" s="76">
        <f t="shared" ca="1" si="4"/>
        <v>0</v>
      </c>
      <c r="AB28" s="76">
        <f t="shared" ca="1" si="5"/>
        <v>0</v>
      </c>
      <c r="AC28" s="76">
        <f t="shared" ca="1" si="21"/>
        <v>0</v>
      </c>
      <c r="AD28" s="76">
        <f t="shared" ca="1" si="22"/>
        <v>0</v>
      </c>
      <c r="AE28" s="76">
        <f t="shared" ca="1" si="23"/>
        <v>0</v>
      </c>
      <c r="AF28" s="76">
        <f t="shared" ca="1" si="24"/>
        <v>0</v>
      </c>
      <c r="AG28" s="76">
        <f t="shared" ca="1" si="25"/>
        <v>0</v>
      </c>
      <c r="AH28" s="76">
        <f t="shared" ca="1" si="26"/>
        <v>0</v>
      </c>
      <c r="AI28" s="76">
        <f t="shared" ca="1" si="27"/>
        <v>0</v>
      </c>
      <c r="AJ28" s="76">
        <f t="shared" ca="1" si="28"/>
        <v>0</v>
      </c>
      <c r="AK28" s="76">
        <f t="shared" ca="1" si="29"/>
        <v>0</v>
      </c>
      <c r="AL28" s="76">
        <f t="shared" ca="1" si="30"/>
        <v>0</v>
      </c>
      <c r="AM28" s="76">
        <f t="shared" ca="1" si="31"/>
        <v>0</v>
      </c>
      <c r="AN28" s="76">
        <f t="shared" ca="1" si="32"/>
        <v>0</v>
      </c>
      <c r="AO28" s="76">
        <f t="shared" ca="1" si="33"/>
        <v>0</v>
      </c>
      <c r="AP28" s="76">
        <f t="shared" ca="1" si="34"/>
        <v>0</v>
      </c>
      <c r="AQ28" s="76">
        <f t="shared" ca="1" si="35"/>
        <v>0</v>
      </c>
      <c r="AR28" s="76">
        <f t="shared" ca="1" si="36"/>
        <v>0</v>
      </c>
      <c r="AS28" s="77">
        <f t="shared" ca="1" si="37"/>
        <v>0</v>
      </c>
      <c r="AT28" s="76">
        <f t="shared" ca="1" si="38"/>
        <v>0</v>
      </c>
    </row>
    <row r="29" spans="2:46">
      <c r="B29" s="75" t="str">
        <f>HYPERLINK("#"&amp;ADDRESS(1,1,1,1,'1. Index'!A35),'1. Index'!A35)</f>
        <v>15.01.11.2.01.120</v>
      </c>
      <c r="C29" s="136" t="str">
        <f t="shared" si="6"/>
        <v>150111201120</v>
      </c>
      <c r="D29" s="76" t="s">
        <v>242</v>
      </c>
      <c r="E29" s="76">
        <f>'3. Country Data'!$C$2</f>
        <v>0</v>
      </c>
      <c r="F29" s="76">
        <f>'3. Country Data'!$C$3</f>
        <v>0</v>
      </c>
      <c r="G29" s="76">
        <f>'3. Country Data'!$C$4</f>
        <v>0</v>
      </c>
      <c r="H29" s="76">
        <f>'3. Country Data'!$C$5</f>
        <v>0</v>
      </c>
      <c r="I29" s="76">
        <f t="shared" ca="1" si="7"/>
        <v>0</v>
      </c>
      <c r="J29" s="76">
        <f t="shared" ca="1" si="0"/>
        <v>0</v>
      </c>
      <c r="K29" s="76">
        <f t="shared" ca="1" si="8"/>
        <v>0</v>
      </c>
      <c r="L29" s="76">
        <f t="shared" ca="1" si="9"/>
        <v>0</v>
      </c>
      <c r="M29" s="76">
        <f t="shared" ca="1" si="10"/>
        <v>0</v>
      </c>
      <c r="N29" s="76">
        <f t="shared" ca="1" si="11"/>
        <v>0</v>
      </c>
      <c r="O29" s="76">
        <f t="shared" ca="1" si="12"/>
        <v>0</v>
      </c>
      <c r="P29" s="76">
        <f t="shared" ca="1" si="13"/>
        <v>0</v>
      </c>
      <c r="Q29" s="76">
        <f t="shared" ca="1" si="14"/>
        <v>0</v>
      </c>
      <c r="R29" s="76">
        <f t="shared" ca="1" si="15"/>
        <v>0</v>
      </c>
      <c r="S29" s="76">
        <f t="shared" ca="1" si="16"/>
        <v>0</v>
      </c>
      <c r="T29" s="76">
        <f t="shared" ca="1" si="17"/>
        <v>0</v>
      </c>
      <c r="U29" s="76">
        <f t="shared" ca="1" si="18"/>
        <v>0</v>
      </c>
      <c r="V29" s="76">
        <f t="shared" ca="1" si="19"/>
        <v>0</v>
      </c>
      <c r="W29" s="76">
        <f t="shared" ca="1" si="20"/>
        <v>0</v>
      </c>
      <c r="X29" s="76">
        <f t="shared" ca="1" si="1"/>
        <v>0</v>
      </c>
      <c r="Y29" s="76">
        <f t="shared" ca="1" si="2"/>
        <v>0</v>
      </c>
      <c r="Z29" s="76">
        <f t="shared" ca="1" si="3"/>
        <v>0</v>
      </c>
      <c r="AA29" s="76">
        <f t="shared" ca="1" si="4"/>
        <v>0</v>
      </c>
      <c r="AB29" s="76">
        <f t="shared" ca="1" si="5"/>
        <v>0</v>
      </c>
      <c r="AC29" s="76">
        <f t="shared" ca="1" si="21"/>
        <v>0</v>
      </c>
      <c r="AD29" s="76">
        <f t="shared" ca="1" si="22"/>
        <v>0</v>
      </c>
      <c r="AE29" s="76">
        <f t="shared" ca="1" si="23"/>
        <v>0</v>
      </c>
      <c r="AF29" s="76">
        <f t="shared" ca="1" si="24"/>
        <v>0</v>
      </c>
      <c r="AG29" s="76">
        <f t="shared" ca="1" si="25"/>
        <v>0</v>
      </c>
      <c r="AH29" s="76">
        <f t="shared" ca="1" si="26"/>
        <v>0</v>
      </c>
      <c r="AI29" s="76">
        <f t="shared" ca="1" si="27"/>
        <v>0</v>
      </c>
      <c r="AJ29" s="76">
        <f t="shared" ca="1" si="28"/>
        <v>0</v>
      </c>
      <c r="AK29" s="76">
        <f t="shared" ca="1" si="29"/>
        <v>0</v>
      </c>
      <c r="AL29" s="76">
        <f t="shared" ca="1" si="30"/>
        <v>0</v>
      </c>
      <c r="AM29" s="76">
        <f t="shared" ca="1" si="31"/>
        <v>0</v>
      </c>
      <c r="AN29" s="76">
        <f t="shared" ca="1" si="32"/>
        <v>0</v>
      </c>
      <c r="AO29" s="76">
        <f t="shared" ca="1" si="33"/>
        <v>0</v>
      </c>
      <c r="AP29" s="76">
        <f t="shared" ca="1" si="34"/>
        <v>0</v>
      </c>
      <c r="AQ29" s="76">
        <f t="shared" ca="1" si="35"/>
        <v>0</v>
      </c>
      <c r="AR29" s="76">
        <f t="shared" ca="1" si="36"/>
        <v>0</v>
      </c>
      <c r="AS29" s="77">
        <f t="shared" ca="1" si="37"/>
        <v>0</v>
      </c>
      <c r="AT29" s="76">
        <f t="shared" ca="1" si="38"/>
        <v>0</v>
      </c>
    </row>
    <row r="30" spans="2:46">
      <c r="B30" s="75" t="str">
        <f>HYPERLINK("#"&amp;ADDRESS(1,1,1,1,'1. Index'!A36),'1. Index'!A36)</f>
        <v>15.01.11.2.01.130</v>
      </c>
      <c r="C30" s="136" t="str">
        <f t="shared" si="6"/>
        <v>150111201130</v>
      </c>
      <c r="D30" s="76" t="s">
        <v>198</v>
      </c>
      <c r="E30" s="76">
        <f>'3. Country Data'!$C$2</f>
        <v>0</v>
      </c>
      <c r="F30" s="76">
        <f>'3. Country Data'!$C$3</f>
        <v>0</v>
      </c>
      <c r="G30" s="76">
        <f>'3. Country Data'!$C$4</f>
        <v>0</v>
      </c>
      <c r="H30" s="76">
        <f>'3. Country Data'!$C$5</f>
        <v>0</v>
      </c>
      <c r="I30" s="76">
        <f t="shared" ca="1" si="7"/>
        <v>0</v>
      </c>
      <c r="J30" s="76">
        <f t="shared" ca="1" si="0"/>
        <v>0</v>
      </c>
      <c r="K30" s="76">
        <f t="shared" ca="1" si="8"/>
        <v>0</v>
      </c>
      <c r="L30" s="76">
        <f t="shared" ca="1" si="9"/>
        <v>0</v>
      </c>
      <c r="M30" s="76">
        <f t="shared" ca="1" si="10"/>
        <v>0</v>
      </c>
      <c r="N30" s="76">
        <f t="shared" ca="1" si="11"/>
        <v>0</v>
      </c>
      <c r="O30" s="76">
        <f t="shared" ca="1" si="12"/>
        <v>0</v>
      </c>
      <c r="P30" s="76">
        <f t="shared" ca="1" si="13"/>
        <v>0</v>
      </c>
      <c r="Q30" s="76">
        <f t="shared" ca="1" si="14"/>
        <v>0</v>
      </c>
      <c r="R30" s="76">
        <f t="shared" ca="1" si="15"/>
        <v>0</v>
      </c>
      <c r="S30" s="76">
        <f t="shared" ca="1" si="16"/>
        <v>0</v>
      </c>
      <c r="T30" s="76">
        <f t="shared" ca="1" si="17"/>
        <v>0</v>
      </c>
      <c r="U30" s="76">
        <f t="shared" ca="1" si="18"/>
        <v>0</v>
      </c>
      <c r="V30" s="76">
        <f t="shared" ca="1" si="19"/>
        <v>0</v>
      </c>
      <c r="W30" s="76">
        <f t="shared" ca="1" si="20"/>
        <v>0</v>
      </c>
      <c r="X30" s="76">
        <f t="shared" ca="1" si="1"/>
        <v>0</v>
      </c>
      <c r="Y30" s="76">
        <f t="shared" ca="1" si="2"/>
        <v>0</v>
      </c>
      <c r="Z30" s="76">
        <f t="shared" ca="1" si="3"/>
        <v>0</v>
      </c>
      <c r="AA30" s="76">
        <f t="shared" ca="1" si="4"/>
        <v>0</v>
      </c>
      <c r="AB30" s="76">
        <f t="shared" ca="1" si="5"/>
        <v>0</v>
      </c>
      <c r="AC30" s="76">
        <f t="shared" ca="1" si="21"/>
        <v>0</v>
      </c>
      <c r="AD30" s="76">
        <f t="shared" ca="1" si="22"/>
        <v>0</v>
      </c>
      <c r="AE30" s="76">
        <f t="shared" ca="1" si="23"/>
        <v>0</v>
      </c>
      <c r="AF30" s="76">
        <f t="shared" ca="1" si="24"/>
        <v>0</v>
      </c>
      <c r="AG30" s="76">
        <f t="shared" ca="1" si="25"/>
        <v>0</v>
      </c>
      <c r="AH30" s="76">
        <f t="shared" ca="1" si="26"/>
        <v>0</v>
      </c>
      <c r="AI30" s="76">
        <f t="shared" ca="1" si="27"/>
        <v>0</v>
      </c>
      <c r="AJ30" s="76">
        <f t="shared" ca="1" si="28"/>
        <v>0</v>
      </c>
      <c r="AK30" s="76">
        <f t="shared" ca="1" si="29"/>
        <v>0</v>
      </c>
      <c r="AL30" s="76">
        <f t="shared" ca="1" si="30"/>
        <v>0</v>
      </c>
      <c r="AM30" s="76">
        <f t="shared" ca="1" si="31"/>
        <v>0</v>
      </c>
      <c r="AN30" s="76">
        <f t="shared" ca="1" si="32"/>
        <v>0</v>
      </c>
      <c r="AO30" s="76">
        <f t="shared" ca="1" si="33"/>
        <v>0</v>
      </c>
      <c r="AP30" s="76">
        <f t="shared" ca="1" si="34"/>
        <v>0</v>
      </c>
      <c r="AQ30" s="76">
        <f t="shared" ca="1" si="35"/>
        <v>0</v>
      </c>
      <c r="AR30" s="76">
        <f t="shared" ca="1" si="36"/>
        <v>0</v>
      </c>
      <c r="AS30" s="77">
        <f t="shared" ca="1" si="37"/>
        <v>0</v>
      </c>
      <c r="AT30" s="76">
        <f t="shared" ca="1" si="38"/>
        <v>0</v>
      </c>
    </row>
    <row r="31" spans="2:46">
      <c r="B31" s="75" t="str">
        <f>HYPERLINK("#"&amp;ADDRESS(1,1,1,1,'1. Index'!A37),'1. Index'!A37)</f>
        <v>15.01.11.2.01.140</v>
      </c>
      <c r="C31" s="136" t="str">
        <f t="shared" si="6"/>
        <v>150111201140</v>
      </c>
      <c r="D31" s="76" t="s">
        <v>1283</v>
      </c>
      <c r="E31" s="76">
        <f>'3. Country Data'!$C$2</f>
        <v>0</v>
      </c>
      <c r="F31" s="76">
        <f>'3. Country Data'!$C$3</f>
        <v>0</v>
      </c>
      <c r="G31" s="76">
        <f>'3. Country Data'!$C$4</f>
        <v>0</v>
      </c>
      <c r="H31" s="76">
        <f>'3. Country Data'!$C$5</f>
        <v>0</v>
      </c>
      <c r="I31" s="76">
        <f t="shared" ca="1" si="7"/>
        <v>0</v>
      </c>
      <c r="J31" s="76">
        <f t="shared" ca="1" si="0"/>
        <v>0</v>
      </c>
      <c r="K31" s="76">
        <f t="shared" ca="1" si="8"/>
        <v>0</v>
      </c>
      <c r="L31" s="76">
        <f t="shared" ca="1" si="9"/>
        <v>0</v>
      </c>
      <c r="M31" s="76">
        <f t="shared" ca="1" si="10"/>
        <v>0</v>
      </c>
      <c r="N31" s="76">
        <f t="shared" ca="1" si="11"/>
        <v>0</v>
      </c>
      <c r="O31" s="76">
        <f t="shared" ca="1" si="12"/>
        <v>0</v>
      </c>
      <c r="P31" s="76">
        <f t="shared" ca="1" si="13"/>
        <v>0</v>
      </c>
      <c r="Q31" s="76">
        <f t="shared" ca="1" si="14"/>
        <v>0</v>
      </c>
      <c r="R31" s="76">
        <f t="shared" ca="1" si="15"/>
        <v>0</v>
      </c>
      <c r="S31" s="76">
        <f t="shared" ca="1" si="16"/>
        <v>0</v>
      </c>
      <c r="T31" s="76">
        <f t="shared" ca="1" si="17"/>
        <v>0</v>
      </c>
      <c r="U31" s="76">
        <f t="shared" ca="1" si="18"/>
        <v>0</v>
      </c>
      <c r="V31" s="76">
        <f t="shared" ca="1" si="19"/>
        <v>0</v>
      </c>
      <c r="W31" s="76">
        <f t="shared" ca="1" si="20"/>
        <v>0</v>
      </c>
      <c r="X31" s="76">
        <f t="shared" ca="1" si="1"/>
        <v>0</v>
      </c>
      <c r="Y31" s="76">
        <f t="shared" ca="1" si="2"/>
        <v>0</v>
      </c>
      <c r="Z31" s="76">
        <f t="shared" ca="1" si="3"/>
        <v>0</v>
      </c>
      <c r="AA31" s="76">
        <f t="shared" ca="1" si="4"/>
        <v>0</v>
      </c>
      <c r="AB31" s="76">
        <f t="shared" ca="1" si="5"/>
        <v>0</v>
      </c>
      <c r="AC31" s="76">
        <f t="shared" ca="1" si="21"/>
        <v>0</v>
      </c>
      <c r="AD31" s="76">
        <f t="shared" ca="1" si="22"/>
        <v>0</v>
      </c>
      <c r="AE31" s="76">
        <f t="shared" ca="1" si="23"/>
        <v>0</v>
      </c>
      <c r="AF31" s="76">
        <f t="shared" ca="1" si="24"/>
        <v>0</v>
      </c>
      <c r="AG31" s="76">
        <f t="shared" ca="1" si="25"/>
        <v>0</v>
      </c>
      <c r="AH31" s="76">
        <f t="shared" ca="1" si="26"/>
        <v>0</v>
      </c>
      <c r="AI31" s="76">
        <f t="shared" ca="1" si="27"/>
        <v>0</v>
      </c>
      <c r="AJ31" s="76">
        <f t="shared" ca="1" si="28"/>
        <v>0</v>
      </c>
      <c r="AK31" s="76">
        <f t="shared" ca="1" si="29"/>
        <v>0</v>
      </c>
      <c r="AL31" s="76">
        <f t="shared" ca="1" si="30"/>
        <v>0</v>
      </c>
      <c r="AM31" s="76">
        <f t="shared" ca="1" si="31"/>
        <v>0</v>
      </c>
      <c r="AN31" s="76">
        <f t="shared" ca="1" si="32"/>
        <v>0</v>
      </c>
      <c r="AO31" s="76">
        <f t="shared" ca="1" si="33"/>
        <v>0</v>
      </c>
      <c r="AP31" s="76">
        <f t="shared" ca="1" si="34"/>
        <v>0</v>
      </c>
      <c r="AQ31" s="76">
        <f t="shared" ca="1" si="35"/>
        <v>0</v>
      </c>
      <c r="AR31" s="76">
        <f t="shared" ca="1" si="36"/>
        <v>0</v>
      </c>
      <c r="AS31" s="77">
        <f t="shared" ca="1" si="37"/>
        <v>0</v>
      </c>
      <c r="AT31" s="76">
        <f t="shared" ca="1" si="38"/>
        <v>0</v>
      </c>
    </row>
    <row r="32" spans="2:46">
      <c r="B32" s="75" t="str">
        <f>HYPERLINK("#"&amp;ADDRESS(1,1,1,1,'1. Index'!A38),'1. Index'!A38)</f>
        <v>15.01.11.2.01.150</v>
      </c>
      <c r="C32" s="136" t="str">
        <f t="shared" si="6"/>
        <v>150111201150</v>
      </c>
      <c r="D32" s="76" t="s">
        <v>198</v>
      </c>
      <c r="E32" s="76">
        <f>'3. Country Data'!$C$2</f>
        <v>0</v>
      </c>
      <c r="F32" s="76">
        <f>'3. Country Data'!$C$3</f>
        <v>0</v>
      </c>
      <c r="G32" s="76">
        <f>'3. Country Data'!$C$4</f>
        <v>0</v>
      </c>
      <c r="H32" s="76">
        <f>'3. Country Data'!$C$5</f>
        <v>0</v>
      </c>
      <c r="I32" s="76">
        <f t="shared" ca="1" si="7"/>
        <v>0</v>
      </c>
      <c r="J32" s="76">
        <f t="shared" ca="1" si="0"/>
        <v>0</v>
      </c>
      <c r="K32" s="76">
        <f t="shared" ca="1" si="8"/>
        <v>0</v>
      </c>
      <c r="L32" s="76">
        <f t="shared" ca="1" si="9"/>
        <v>0</v>
      </c>
      <c r="M32" s="76">
        <f t="shared" ca="1" si="10"/>
        <v>0</v>
      </c>
      <c r="N32" s="76">
        <f t="shared" ca="1" si="11"/>
        <v>0</v>
      </c>
      <c r="O32" s="76">
        <f t="shared" ca="1" si="12"/>
        <v>0</v>
      </c>
      <c r="P32" s="76">
        <f t="shared" ca="1" si="13"/>
        <v>0</v>
      </c>
      <c r="Q32" s="76">
        <f t="shared" ca="1" si="14"/>
        <v>0</v>
      </c>
      <c r="R32" s="76">
        <f t="shared" ca="1" si="15"/>
        <v>0</v>
      </c>
      <c r="S32" s="76">
        <f t="shared" ca="1" si="16"/>
        <v>0</v>
      </c>
      <c r="T32" s="76">
        <f t="shared" ca="1" si="17"/>
        <v>0</v>
      </c>
      <c r="U32" s="76">
        <f t="shared" ca="1" si="18"/>
        <v>0</v>
      </c>
      <c r="V32" s="76">
        <f t="shared" ca="1" si="19"/>
        <v>0</v>
      </c>
      <c r="W32" s="76">
        <f t="shared" ca="1" si="20"/>
        <v>0</v>
      </c>
      <c r="X32" s="76">
        <f t="shared" ca="1" si="1"/>
        <v>0</v>
      </c>
      <c r="Y32" s="76">
        <f t="shared" ca="1" si="2"/>
        <v>0</v>
      </c>
      <c r="Z32" s="76">
        <f t="shared" ca="1" si="3"/>
        <v>0</v>
      </c>
      <c r="AA32" s="76">
        <f t="shared" ca="1" si="4"/>
        <v>0</v>
      </c>
      <c r="AB32" s="76">
        <f t="shared" ca="1" si="5"/>
        <v>0</v>
      </c>
      <c r="AC32" s="76">
        <f t="shared" ca="1" si="21"/>
        <v>0</v>
      </c>
      <c r="AD32" s="76">
        <f t="shared" ca="1" si="22"/>
        <v>0</v>
      </c>
      <c r="AE32" s="76">
        <f t="shared" ca="1" si="23"/>
        <v>0</v>
      </c>
      <c r="AF32" s="76">
        <f t="shared" ca="1" si="24"/>
        <v>0</v>
      </c>
      <c r="AG32" s="76">
        <f t="shared" ca="1" si="25"/>
        <v>0</v>
      </c>
      <c r="AH32" s="76">
        <f t="shared" ca="1" si="26"/>
        <v>0</v>
      </c>
      <c r="AI32" s="76">
        <f t="shared" ca="1" si="27"/>
        <v>0</v>
      </c>
      <c r="AJ32" s="76">
        <f t="shared" ca="1" si="28"/>
        <v>0</v>
      </c>
      <c r="AK32" s="76">
        <f t="shared" ca="1" si="29"/>
        <v>0</v>
      </c>
      <c r="AL32" s="76">
        <f t="shared" ca="1" si="30"/>
        <v>0</v>
      </c>
      <c r="AM32" s="76">
        <f t="shared" ca="1" si="31"/>
        <v>0</v>
      </c>
      <c r="AN32" s="76">
        <f t="shared" ca="1" si="32"/>
        <v>0</v>
      </c>
      <c r="AO32" s="76">
        <f t="shared" ca="1" si="33"/>
        <v>0</v>
      </c>
      <c r="AP32" s="76">
        <f t="shared" ca="1" si="34"/>
        <v>0</v>
      </c>
      <c r="AQ32" s="76">
        <f t="shared" ca="1" si="35"/>
        <v>0</v>
      </c>
      <c r="AR32" s="76">
        <f t="shared" ca="1" si="36"/>
        <v>0</v>
      </c>
      <c r="AS32" s="77">
        <f t="shared" ca="1" si="37"/>
        <v>0</v>
      </c>
      <c r="AT32" s="76">
        <f t="shared" ca="1" si="38"/>
        <v>0</v>
      </c>
    </row>
    <row r="33" spans="2:46">
      <c r="B33" s="75" t="str">
        <f>HYPERLINK("#"&amp;ADDRESS(1,1,1,1,'1. Index'!A39),'1. Index'!A39)</f>
        <v>15.01.11.2.01.160</v>
      </c>
      <c r="C33" s="136" t="str">
        <f t="shared" si="6"/>
        <v>150111201160</v>
      </c>
      <c r="D33" s="76" t="s">
        <v>1797</v>
      </c>
      <c r="E33" s="76">
        <f>'3. Country Data'!$C$2</f>
        <v>0</v>
      </c>
      <c r="F33" s="76">
        <f>'3. Country Data'!$C$3</f>
        <v>0</v>
      </c>
      <c r="G33" s="76">
        <f>'3. Country Data'!$C$4</f>
        <v>0</v>
      </c>
      <c r="H33" s="76">
        <f>'3. Country Data'!$C$5</f>
        <v>0</v>
      </c>
      <c r="I33" s="76">
        <f t="shared" ca="1" si="7"/>
        <v>0</v>
      </c>
      <c r="J33" s="76">
        <f t="shared" ca="1" si="0"/>
        <v>0</v>
      </c>
      <c r="K33" s="76">
        <f t="shared" ca="1" si="8"/>
        <v>0</v>
      </c>
      <c r="L33" s="76">
        <f t="shared" ca="1" si="9"/>
        <v>0</v>
      </c>
      <c r="M33" s="76">
        <f t="shared" ca="1" si="10"/>
        <v>0</v>
      </c>
      <c r="N33" s="76">
        <f t="shared" ca="1" si="11"/>
        <v>0</v>
      </c>
      <c r="O33" s="76">
        <f t="shared" ca="1" si="12"/>
        <v>0</v>
      </c>
      <c r="P33" s="76">
        <f t="shared" ca="1" si="13"/>
        <v>0</v>
      </c>
      <c r="Q33" s="76">
        <f t="shared" ca="1" si="14"/>
        <v>0</v>
      </c>
      <c r="R33" s="76">
        <f t="shared" ca="1" si="15"/>
        <v>0</v>
      </c>
      <c r="S33" s="76">
        <f t="shared" ca="1" si="16"/>
        <v>0</v>
      </c>
      <c r="T33" s="76">
        <f t="shared" ca="1" si="17"/>
        <v>0</v>
      </c>
      <c r="U33" s="76">
        <f t="shared" ca="1" si="18"/>
        <v>0</v>
      </c>
      <c r="V33" s="76">
        <f t="shared" ca="1" si="19"/>
        <v>0</v>
      </c>
      <c r="W33" s="76">
        <f t="shared" ca="1" si="20"/>
        <v>0</v>
      </c>
      <c r="X33" s="76">
        <f t="shared" ca="1" si="1"/>
        <v>0</v>
      </c>
      <c r="Y33" s="76">
        <f t="shared" ca="1" si="2"/>
        <v>0</v>
      </c>
      <c r="Z33" s="76">
        <f t="shared" ca="1" si="3"/>
        <v>0</v>
      </c>
      <c r="AA33" s="76">
        <f t="shared" ca="1" si="4"/>
        <v>0</v>
      </c>
      <c r="AB33" s="76">
        <f t="shared" ca="1" si="5"/>
        <v>0</v>
      </c>
      <c r="AC33" s="76">
        <f t="shared" ca="1" si="21"/>
        <v>0</v>
      </c>
      <c r="AD33" s="76">
        <f t="shared" ca="1" si="22"/>
        <v>0</v>
      </c>
      <c r="AE33" s="76">
        <f t="shared" ca="1" si="23"/>
        <v>0</v>
      </c>
      <c r="AF33" s="76">
        <f t="shared" ca="1" si="24"/>
        <v>0</v>
      </c>
      <c r="AG33" s="76">
        <f t="shared" ca="1" si="25"/>
        <v>0</v>
      </c>
      <c r="AH33" s="76">
        <f t="shared" ca="1" si="26"/>
        <v>0</v>
      </c>
      <c r="AI33" s="76">
        <f t="shared" ca="1" si="27"/>
        <v>0</v>
      </c>
      <c r="AJ33" s="76">
        <f t="shared" ca="1" si="28"/>
        <v>0</v>
      </c>
      <c r="AK33" s="76">
        <f t="shared" ca="1" si="29"/>
        <v>0</v>
      </c>
      <c r="AL33" s="76">
        <f t="shared" ca="1" si="30"/>
        <v>0</v>
      </c>
      <c r="AM33" s="76">
        <f t="shared" ca="1" si="31"/>
        <v>0</v>
      </c>
      <c r="AN33" s="76">
        <f t="shared" ca="1" si="32"/>
        <v>0</v>
      </c>
      <c r="AO33" s="76">
        <f t="shared" ca="1" si="33"/>
        <v>0</v>
      </c>
      <c r="AP33" s="76">
        <f t="shared" ca="1" si="34"/>
        <v>0</v>
      </c>
      <c r="AQ33" s="76">
        <f t="shared" ca="1" si="35"/>
        <v>0</v>
      </c>
      <c r="AR33" s="76">
        <f t="shared" ca="1" si="36"/>
        <v>0</v>
      </c>
      <c r="AS33" s="77">
        <f t="shared" ca="1" si="37"/>
        <v>0</v>
      </c>
      <c r="AT33" s="76">
        <f t="shared" ca="1" si="38"/>
        <v>0</v>
      </c>
    </row>
    <row r="34" spans="2:46">
      <c r="B34" s="75" t="str">
        <f>HYPERLINK("#"&amp;ADDRESS(1,1,1,1,'1. Index'!A40),'1. Index'!A40)</f>
        <v>15.01.11.2.01.180</v>
      </c>
      <c r="C34" s="136" t="str">
        <f t="shared" si="6"/>
        <v>150111201180</v>
      </c>
      <c r="D34" s="76" t="s">
        <v>1798</v>
      </c>
      <c r="E34" s="76">
        <f>'3. Country Data'!$C$2</f>
        <v>0</v>
      </c>
      <c r="F34" s="76">
        <f>'3. Country Data'!$C$3</f>
        <v>0</v>
      </c>
      <c r="G34" s="76">
        <f>'3. Country Data'!$C$4</f>
        <v>0</v>
      </c>
      <c r="H34" s="76">
        <f>'3. Country Data'!$C$5</f>
        <v>0</v>
      </c>
      <c r="I34" s="76">
        <f t="shared" ca="1" si="7"/>
        <v>0</v>
      </c>
      <c r="J34" s="76">
        <f t="shared" ca="1" si="0"/>
        <v>0</v>
      </c>
      <c r="K34" s="76">
        <f t="shared" ca="1" si="8"/>
        <v>0</v>
      </c>
      <c r="L34" s="76">
        <f t="shared" ca="1" si="9"/>
        <v>0</v>
      </c>
      <c r="M34" s="76">
        <f t="shared" ca="1" si="10"/>
        <v>0</v>
      </c>
      <c r="N34" s="76">
        <f t="shared" ca="1" si="11"/>
        <v>0</v>
      </c>
      <c r="O34" s="76">
        <f t="shared" ca="1" si="12"/>
        <v>0</v>
      </c>
      <c r="P34" s="76">
        <f t="shared" ca="1" si="13"/>
        <v>0</v>
      </c>
      <c r="Q34" s="76">
        <f t="shared" ca="1" si="14"/>
        <v>0</v>
      </c>
      <c r="R34" s="76">
        <f t="shared" ca="1" si="15"/>
        <v>0</v>
      </c>
      <c r="S34" s="76">
        <f t="shared" ca="1" si="16"/>
        <v>0</v>
      </c>
      <c r="T34" s="76">
        <f t="shared" ca="1" si="17"/>
        <v>0</v>
      </c>
      <c r="U34" s="76">
        <f t="shared" ca="1" si="18"/>
        <v>0</v>
      </c>
      <c r="V34" s="76">
        <f t="shared" ca="1" si="19"/>
        <v>0</v>
      </c>
      <c r="W34" s="76">
        <f t="shared" ca="1" si="20"/>
        <v>0</v>
      </c>
      <c r="X34" s="76">
        <f t="shared" ca="1" si="1"/>
        <v>0</v>
      </c>
      <c r="Y34" s="76">
        <f t="shared" ca="1" si="2"/>
        <v>0</v>
      </c>
      <c r="Z34" s="76">
        <f t="shared" ca="1" si="3"/>
        <v>0</v>
      </c>
      <c r="AA34" s="76">
        <f t="shared" ca="1" si="4"/>
        <v>0</v>
      </c>
      <c r="AB34" s="76">
        <f t="shared" ca="1" si="5"/>
        <v>0</v>
      </c>
      <c r="AC34" s="76">
        <f t="shared" ca="1" si="21"/>
        <v>0</v>
      </c>
      <c r="AD34" s="76">
        <f t="shared" ca="1" si="22"/>
        <v>0</v>
      </c>
      <c r="AE34" s="76">
        <f t="shared" ca="1" si="23"/>
        <v>0</v>
      </c>
      <c r="AF34" s="76">
        <f t="shared" ca="1" si="24"/>
        <v>0</v>
      </c>
      <c r="AG34" s="76">
        <f t="shared" ca="1" si="25"/>
        <v>0</v>
      </c>
      <c r="AH34" s="76">
        <f t="shared" ca="1" si="26"/>
        <v>0</v>
      </c>
      <c r="AI34" s="76">
        <f t="shared" ca="1" si="27"/>
        <v>0</v>
      </c>
      <c r="AJ34" s="76">
        <f t="shared" ca="1" si="28"/>
        <v>0</v>
      </c>
      <c r="AK34" s="76">
        <f t="shared" ca="1" si="29"/>
        <v>0</v>
      </c>
      <c r="AL34" s="76">
        <f t="shared" ca="1" si="30"/>
        <v>0</v>
      </c>
      <c r="AM34" s="76">
        <f t="shared" ca="1" si="31"/>
        <v>0</v>
      </c>
      <c r="AN34" s="76">
        <f t="shared" ca="1" si="32"/>
        <v>0</v>
      </c>
      <c r="AO34" s="76">
        <f t="shared" ca="1" si="33"/>
        <v>0</v>
      </c>
      <c r="AP34" s="76">
        <f t="shared" ca="1" si="34"/>
        <v>0</v>
      </c>
      <c r="AQ34" s="76">
        <f t="shared" ca="1" si="35"/>
        <v>0</v>
      </c>
      <c r="AR34" s="76">
        <f t="shared" ca="1" si="36"/>
        <v>0</v>
      </c>
      <c r="AS34" s="77">
        <f t="shared" ca="1" si="37"/>
        <v>0</v>
      </c>
      <c r="AT34" s="76">
        <f t="shared" ca="1" si="38"/>
        <v>0</v>
      </c>
    </row>
    <row r="35" spans="2:46">
      <c r="B35" s="75" t="str">
        <f>HYPERLINK("#"&amp;ADDRESS(1,1,1,1,'1. Index'!A41),'1. Index'!A41)</f>
        <v>15.01.11.2.01.190</v>
      </c>
      <c r="C35" s="136" t="str">
        <f t="shared" si="6"/>
        <v>150111201190</v>
      </c>
      <c r="D35" s="76" t="s">
        <v>199</v>
      </c>
      <c r="E35" s="76">
        <f>'3. Country Data'!$C$2</f>
        <v>0</v>
      </c>
      <c r="F35" s="76">
        <f>'3. Country Data'!$C$3</f>
        <v>0</v>
      </c>
      <c r="G35" s="76">
        <f>'3. Country Data'!$C$4</f>
        <v>0</v>
      </c>
      <c r="H35" s="76">
        <f>'3. Country Data'!$C$5</f>
        <v>0</v>
      </c>
      <c r="I35" s="76">
        <f t="shared" ca="1" si="7"/>
        <v>0</v>
      </c>
      <c r="J35" s="76">
        <f t="shared" ca="1" si="0"/>
        <v>0</v>
      </c>
      <c r="K35" s="76">
        <f t="shared" ca="1" si="8"/>
        <v>0</v>
      </c>
      <c r="L35" s="76">
        <f t="shared" ca="1" si="9"/>
        <v>0</v>
      </c>
      <c r="M35" s="76">
        <f t="shared" ca="1" si="10"/>
        <v>0</v>
      </c>
      <c r="N35" s="76">
        <f t="shared" ca="1" si="11"/>
        <v>0</v>
      </c>
      <c r="O35" s="76">
        <f t="shared" ca="1" si="12"/>
        <v>0</v>
      </c>
      <c r="P35" s="76">
        <f t="shared" ca="1" si="13"/>
        <v>0</v>
      </c>
      <c r="Q35" s="76">
        <f t="shared" ca="1" si="14"/>
        <v>0</v>
      </c>
      <c r="R35" s="76">
        <f t="shared" ca="1" si="15"/>
        <v>0</v>
      </c>
      <c r="S35" s="76">
        <f t="shared" ca="1" si="16"/>
        <v>0</v>
      </c>
      <c r="T35" s="76">
        <f t="shared" ca="1" si="17"/>
        <v>0</v>
      </c>
      <c r="U35" s="76">
        <f t="shared" ca="1" si="18"/>
        <v>0</v>
      </c>
      <c r="V35" s="76">
        <f t="shared" ca="1" si="19"/>
        <v>0</v>
      </c>
      <c r="W35" s="76">
        <f t="shared" ca="1" si="20"/>
        <v>0</v>
      </c>
      <c r="X35" s="76">
        <f t="shared" ca="1" si="1"/>
        <v>0</v>
      </c>
      <c r="Y35" s="76">
        <f t="shared" ca="1" si="2"/>
        <v>0</v>
      </c>
      <c r="Z35" s="76">
        <f t="shared" ca="1" si="3"/>
        <v>0</v>
      </c>
      <c r="AA35" s="76">
        <f t="shared" ca="1" si="4"/>
        <v>0</v>
      </c>
      <c r="AB35" s="76">
        <f t="shared" ca="1" si="5"/>
        <v>0</v>
      </c>
      <c r="AC35" s="76">
        <f t="shared" ca="1" si="21"/>
        <v>0</v>
      </c>
      <c r="AD35" s="76">
        <f t="shared" ca="1" si="22"/>
        <v>0</v>
      </c>
      <c r="AE35" s="76">
        <f t="shared" ca="1" si="23"/>
        <v>0</v>
      </c>
      <c r="AF35" s="76">
        <f t="shared" ca="1" si="24"/>
        <v>0</v>
      </c>
      <c r="AG35" s="76">
        <f t="shared" ca="1" si="25"/>
        <v>0</v>
      </c>
      <c r="AH35" s="76">
        <f t="shared" ca="1" si="26"/>
        <v>0</v>
      </c>
      <c r="AI35" s="76">
        <f t="shared" ca="1" si="27"/>
        <v>0</v>
      </c>
      <c r="AJ35" s="76">
        <f t="shared" ca="1" si="28"/>
        <v>0</v>
      </c>
      <c r="AK35" s="76">
        <f t="shared" ca="1" si="29"/>
        <v>0</v>
      </c>
      <c r="AL35" s="76">
        <f t="shared" ca="1" si="30"/>
        <v>0</v>
      </c>
      <c r="AM35" s="76">
        <f t="shared" ca="1" si="31"/>
        <v>0</v>
      </c>
      <c r="AN35" s="76">
        <f t="shared" ca="1" si="32"/>
        <v>0</v>
      </c>
      <c r="AO35" s="76">
        <f t="shared" ca="1" si="33"/>
        <v>0</v>
      </c>
      <c r="AP35" s="76">
        <f t="shared" ca="1" si="34"/>
        <v>0</v>
      </c>
      <c r="AQ35" s="76">
        <f t="shared" ca="1" si="35"/>
        <v>0</v>
      </c>
      <c r="AR35" s="76">
        <f t="shared" ca="1" si="36"/>
        <v>0</v>
      </c>
      <c r="AS35" s="77">
        <f t="shared" ca="1" si="37"/>
        <v>0</v>
      </c>
      <c r="AT35" s="76">
        <f t="shared" ca="1" si="38"/>
        <v>0</v>
      </c>
    </row>
    <row r="36" spans="2:46">
      <c r="B36" s="75" t="str">
        <f>HYPERLINK("#"&amp;ADDRESS(1,1,1,1,'1. Index'!A42),'1. Index'!A42)</f>
        <v>15.01.11.2.01.200</v>
      </c>
      <c r="C36" s="136" t="str">
        <f t="shared" si="6"/>
        <v>150111201200</v>
      </c>
      <c r="D36" s="76" t="s">
        <v>1284</v>
      </c>
      <c r="E36" s="76">
        <f>'3. Country Data'!$C$2</f>
        <v>0</v>
      </c>
      <c r="F36" s="76">
        <f>'3. Country Data'!$C$3</f>
        <v>0</v>
      </c>
      <c r="G36" s="76">
        <f>'3. Country Data'!$C$4</f>
        <v>0</v>
      </c>
      <c r="H36" s="76">
        <f>'3. Country Data'!$C$5</f>
        <v>0</v>
      </c>
      <c r="I36" s="76">
        <f t="shared" ca="1" si="7"/>
        <v>0</v>
      </c>
      <c r="J36" s="76">
        <f t="shared" ca="1" si="0"/>
        <v>0</v>
      </c>
      <c r="K36" s="76">
        <f t="shared" ca="1" si="8"/>
        <v>0</v>
      </c>
      <c r="L36" s="76">
        <f t="shared" ca="1" si="9"/>
        <v>0</v>
      </c>
      <c r="M36" s="76">
        <f t="shared" ca="1" si="10"/>
        <v>0</v>
      </c>
      <c r="N36" s="76">
        <f t="shared" ca="1" si="11"/>
        <v>0</v>
      </c>
      <c r="O36" s="76">
        <f t="shared" ca="1" si="12"/>
        <v>0</v>
      </c>
      <c r="P36" s="76">
        <f t="shared" ca="1" si="13"/>
        <v>0</v>
      </c>
      <c r="Q36" s="76">
        <f t="shared" ca="1" si="14"/>
        <v>0</v>
      </c>
      <c r="R36" s="76">
        <f t="shared" ca="1" si="15"/>
        <v>0</v>
      </c>
      <c r="S36" s="76">
        <f t="shared" ca="1" si="16"/>
        <v>0</v>
      </c>
      <c r="T36" s="76">
        <f t="shared" ca="1" si="17"/>
        <v>0</v>
      </c>
      <c r="U36" s="76">
        <f t="shared" ca="1" si="18"/>
        <v>0</v>
      </c>
      <c r="V36" s="76">
        <f t="shared" ca="1" si="19"/>
        <v>0</v>
      </c>
      <c r="W36" s="76">
        <f t="shared" ca="1" si="20"/>
        <v>0</v>
      </c>
      <c r="X36" s="76">
        <f t="shared" ca="1" si="1"/>
        <v>0</v>
      </c>
      <c r="Y36" s="76">
        <f t="shared" ca="1" si="2"/>
        <v>0</v>
      </c>
      <c r="Z36" s="76">
        <f t="shared" ca="1" si="3"/>
        <v>0</v>
      </c>
      <c r="AA36" s="76">
        <f t="shared" ca="1" si="4"/>
        <v>0</v>
      </c>
      <c r="AB36" s="76">
        <f t="shared" ca="1" si="5"/>
        <v>0</v>
      </c>
      <c r="AC36" s="76">
        <f t="shared" ca="1" si="21"/>
        <v>0</v>
      </c>
      <c r="AD36" s="76">
        <f t="shared" ca="1" si="22"/>
        <v>0</v>
      </c>
      <c r="AE36" s="76">
        <f t="shared" ca="1" si="23"/>
        <v>0</v>
      </c>
      <c r="AF36" s="76">
        <f t="shared" ca="1" si="24"/>
        <v>0</v>
      </c>
      <c r="AG36" s="76">
        <f t="shared" ca="1" si="25"/>
        <v>0</v>
      </c>
      <c r="AH36" s="76">
        <f t="shared" ca="1" si="26"/>
        <v>0</v>
      </c>
      <c r="AI36" s="76">
        <f t="shared" ca="1" si="27"/>
        <v>0</v>
      </c>
      <c r="AJ36" s="76">
        <f t="shared" ca="1" si="28"/>
        <v>0</v>
      </c>
      <c r="AK36" s="76">
        <f t="shared" ca="1" si="29"/>
        <v>0</v>
      </c>
      <c r="AL36" s="76">
        <f t="shared" ca="1" si="30"/>
        <v>0</v>
      </c>
      <c r="AM36" s="76">
        <f t="shared" ca="1" si="31"/>
        <v>0</v>
      </c>
      <c r="AN36" s="76">
        <f t="shared" ca="1" si="32"/>
        <v>0</v>
      </c>
      <c r="AO36" s="76">
        <f t="shared" ca="1" si="33"/>
        <v>0</v>
      </c>
      <c r="AP36" s="76">
        <f t="shared" ca="1" si="34"/>
        <v>0</v>
      </c>
      <c r="AQ36" s="76">
        <f t="shared" ca="1" si="35"/>
        <v>0</v>
      </c>
      <c r="AR36" s="76">
        <f t="shared" ca="1" si="36"/>
        <v>0</v>
      </c>
      <c r="AS36" s="77">
        <f t="shared" ca="1" si="37"/>
        <v>0</v>
      </c>
      <c r="AT36" s="76">
        <f t="shared" ca="1" si="38"/>
        <v>0</v>
      </c>
    </row>
    <row r="37" spans="2:46">
      <c r="B37" s="75" t="str">
        <f>HYPERLINK("#"&amp;ADDRESS(1,1,1,1,'1. Index'!A43),'1. Index'!A43)</f>
        <v>15.01.11.2.01.210</v>
      </c>
      <c r="C37" s="136" t="str">
        <f t="shared" si="6"/>
        <v>150111201210</v>
      </c>
      <c r="D37" s="76" t="s">
        <v>199</v>
      </c>
      <c r="E37" s="76">
        <f>'3. Country Data'!$C$2</f>
        <v>0</v>
      </c>
      <c r="F37" s="76">
        <f>'3. Country Data'!$C$3</f>
        <v>0</v>
      </c>
      <c r="G37" s="76">
        <f>'3. Country Data'!$C$4</f>
        <v>0</v>
      </c>
      <c r="H37" s="76">
        <f>'3. Country Data'!$C$5</f>
        <v>0</v>
      </c>
      <c r="I37" s="76">
        <f t="shared" ca="1" si="7"/>
        <v>0</v>
      </c>
      <c r="J37" s="76">
        <f t="shared" ca="1" si="0"/>
        <v>0</v>
      </c>
      <c r="K37" s="76">
        <f t="shared" ca="1" si="8"/>
        <v>0</v>
      </c>
      <c r="L37" s="76">
        <f t="shared" ca="1" si="9"/>
        <v>0</v>
      </c>
      <c r="M37" s="76">
        <f t="shared" ca="1" si="10"/>
        <v>0</v>
      </c>
      <c r="N37" s="76">
        <f t="shared" ca="1" si="11"/>
        <v>0</v>
      </c>
      <c r="O37" s="76">
        <f t="shared" ca="1" si="12"/>
        <v>0</v>
      </c>
      <c r="P37" s="76">
        <f t="shared" ca="1" si="13"/>
        <v>0</v>
      </c>
      <c r="Q37" s="76">
        <f t="shared" ca="1" si="14"/>
        <v>0</v>
      </c>
      <c r="R37" s="76">
        <f t="shared" ca="1" si="15"/>
        <v>0</v>
      </c>
      <c r="S37" s="76">
        <f t="shared" ca="1" si="16"/>
        <v>0</v>
      </c>
      <c r="T37" s="76">
        <f t="shared" ca="1" si="17"/>
        <v>0</v>
      </c>
      <c r="U37" s="76">
        <f t="shared" ca="1" si="18"/>
        <v>0</v>
      </c>
      <c r="V37" s="76">
        <f t="shared" ca="1" si="19"/>
        <v>0</v>
      </c>
      <c r="W37" s="76">
        <f t="shared" ca="1" si="20"/>
        <v>0</v>
      </c>
      <c r="X37" s="76">
        <f t="shared" ca="1" si="1"/>
        <v>0</v>
      </c>
      <c r="Y37" s="76">
        <f t="shared" ca="1" si="2"/>
        <v>0</v>
      </c>
      <c r="Z37" s="76">
        <f t="shared" ca="1" si="3"/>
        <v>0</v>
      </c>
      <c r="AA37" s="76">
        <f t="shared" ca="1" si="4"/>
        <v>0</v>
      </c>
      <c r="AB37" s="76">
        <f t="shared" ca="1" si="5"/>
        <v>0</v>
      </c>
      <c r="AC37" s="76">
        <f t="shared" ca="1" si="21"/>
        <v>0</v>
      </c>
      <c r="AD37" s="76">
        <f t="shared" ca="1" si="22"/>
        <v>0</v>
      </c>
      <c r="AE37" s="76">
        <f t="shared" ca="1" si="23"/>
        <v>0</v>
      </c>
      <c r="AF37" s="76">
        <f t="shared" ca="1" si="24"/>
        <v>0</v>
      </c>
      <c r="AG37" s="76">
        <f t="shared" ca="1" si="25"/>
        <v>0</v>
      </c>
      <c r="AH37" s="76">
        <f t="shared" ca="1" si="26"/>
        <v>0</v>
      </c>
      <c r="AI37" s="76">
        <f t="shared" ca="1" si="27"/>
        <v>0</v>
      </c>
      <c r="AJ37" s="76">
        <f t="shared" ca="1" si="28"/>
        <v>0</v>
      </c>
      <c r="AK37" s="76">
        <f t="shared" ca="1" si="29"/>
        <v>0</v>
      </c>
      <c r="AL37" s="76">
        <f t="shared" ca="1" si="30"/>
        <v>0</v>
      </c>
      <c r="AM37" s="76">
        <f t="shared" ca="1" si="31"/>
        <v>0</v>
      </c>
      <c r="AN37" s="76">
        <f t="shared" ca="1" si="32"/>
        <v>0</v>
      </c>
      <c r="AO37" s="76">
        <f t="shared" ca="1" si="33"/>
        <v>0</v>
      </c>
      <c r="AP37" s="76">
        <f t="shared" ca="1" si="34"/>
        <v>0</v>
      </c>
      <c r="AQ37" s="76">
        <f t="shared" ca="1" si="35"/>
        <v>0</v>
      </c>
      <c r="AR37" s="76">
        <f t="shared" ca="1" si="36"/>
        <v>0</v>
      </c>
      <c r="AS37" s="77">
        <f t="shared" ca="1" si="37"/>
        <v>0</v>
      </c>
      <c r="AT37" s="76">
        <f t="shared" ca="1" si="38"/>
        <v>0</v>
      </c>
    </row>
    <row r="38" spans="2:46">
      <c r="B38" s="75" t="str">
        <f>HYPERLINK("#"&amp;ADDRESS(1,1,1,1,'1. Index'!A44),'1. Index'!A44)</f>
        <v>15.01.11.2.01.220</v>
      </c>
      <c r="C38" s="136" t="str">
        <f t="shared" si="6"/>
        <v>150111201220</v>
      </c>
      <c r="D38" s="76" t="s">
        <v>1799</v>
      </c>
      <c r="E38" s="76">
        <f>'3. Country Data'!$C$2</f>
        <v>0</v>
      </c>
      <c r="F38" s="76">
        <f>'3. Country Data'!$C$3</f>
        <v>0</v>
      </c>
      <c r="G38" s="76">
        <f>'3. Country Data'!$C$4</f>
        <v>0</v>
      </c>
      <c r="H38" s="76">
        <f>'3. Country Data'!$C$5</f>
        <v>0</v>
      </c>
      <c r="I38" s="76">
        <f t="shared" ca="1" si="7"/>
        <v>0</v>
      </c>
      <c r="J38" s="76">
        <f t="shared" ca="1" si="0"/>
        <v>0</v>
      </c>
      <c r="K38" s="76">
        <f t="shared" ca="1" si="8"/>
        <v>0</v>
      </c>
      <c r="L38" s="76">
        <f t="shared" ca="1" si="9"/>
        <v>0</v>
      </c>
      <c r="M38" s="76">
        <f t="shared" ca="1" si="10"/>
        <v>0</v>
      </c>
      <c r="N38" s="76">
        <f t="shared" ca="1" si="11"/>
        <v>0</v>
      </c>
      <c r="O38" s="76">
        <f t="shared" ca="1" si="12"/>
        <v>0</v>
      </c>
      <c r="P38" s="76">
        <f t="shared" ca="1" si="13"/>
        <v>0</v>
      </c>
      <c r="Q38" s="76">
        <f t="shared" ca="1" si="14"/>
        <v>0</v>
      </c>
      <c r="R38" s="76">
        <f t="shared" ca="1" si="15"/>
        <v>0</v>
      </c>
      <c r="S38" s="76">
        <f t="shared" ca="1" si="16"/>
        <v>0</v>
      </c>
      <c r="T38" s="76">
        <f t="shared" ca="1" si="17"/>
        <v>0</v>
      </c>
      <c r="U38" s="76">
        <f t="shared" ca="1" si="18"/>
        <v>0</v>
      </c>
      <c r="V38" s="76">
        <f t="shared" ca="1" si="19"/>
        <v>0</v>
      </c>
      <c r="W38" s="76">
        <f t="shared" ca="1" si="20"/>
        <v>0</v>
      </c>
      <c r="X38" s="76">
        <f t="shared" ca="1" si="1"/>
        <v>0</v>
      </c>
      <c r="Y38" s="76">
        <f t="shared" ca="1" si="2"/>
        <v>0</v>
      </c>
      <c r="Z38" s="76">
        <f t="shared" ca="1" si="3"/>
        <v>0</v>
      </c>
      <c r="AA38" s="76">
        <f t="shared" ca="1" si="4"/>
        <v>0</v>
      </c>
      <c r="AB38" s="76">
        <f t="shared" ca="1" si="5"/>
        <v>0</v>
      </c>
      <c r="AC38" s="76">
        <f t="shared" ca="1" si="21"/>
        <v>0</v>
      </c>
      <c r="AD38" s="76">
        <f t="shared" ca="1" si="22"/>
        <v>0</v>
      </c>
      <c r="AE38" s="76">
        <f t="shared" ca="1" si="23"/>
        <v>0</v>
      </c>
      <c r="AF38" s="76">
        <f t="shared" ca="1" si="24"/>
        <v>0</v>
      </c>
      <c r="AG38" s="76">
        <f t="shared" ca="1" si="25"/>
        <v>0</v>
      </c>
      <c r="AH38" s="76">
        <f t="shared" ca="1" si="26"/>
        <v>0</v>
      </c>
      <c r="AI38" s="76">
        <f t="shared" ca="1" si="27"/>
        <v>0</v>
      </c>
      <c r="AJ38" s="76">
        <f t="shared" ca="1" si="28"/>
        <v>0</v>
      </c>
      <c r="AK38" s="76">
        <f t="shared" ca="1" si="29"/>
        <v>0</v>
      </c>
      <c r="AL38" s="76">
        <f t="shared" ca="1" si="30"/>
        <v>0</v>
      </c>
      <c r="AM38" s="76">
        <f t="shared" ca="1" si="31"/>
        <v>0</v>
      </c>
      <c r="AN38" s="76">
        <f t="shared" ca="1" si="32"/>
        <v>0</v>
      </c>
      <c r="AO38" s="76">
        <f t="shared" ca="1" si="33"/>
        <v>0</v>
      </c>
      <c r="AP38" s="76">
        <f t="shared" ca="1" si="34"/>
        <v>0</v>
      </c>
      <c r="AQ38" s="76">
        <f t="shared" ca="1" si="35"/>
        <v>0</v>
      </c>
      <c r="AR38" s="76">
        <f t="shared" ca="1" si="36"/>
        <v>0</v>
      </c>
      <c r="AS38" s="77">
        <f t="shared" ca="1" si="37"/>
        <v>0</v>
      </c>
      <c r="AT38" s="76">
        <f t="shared" ca="1" si="38"/>
        <v>0</v>
      </c>
    </row>
    <row r="39" spans="2:46">
      <c r="B39" s="75" t="str">
        <f>HYPERLINK("#"&amp;ADDRESS(1,1,1,1,'1. Index'!A45),'1. Index'!A45)</f>
        <v>15.01.11.2.01.230</v>
      </c>
      <c r="C39" s="136" t="str">
        <f t="shared" si="6"/>
        <v>150111201230</v>
      </c>
      <c r="D39" s="76" t="s">
        <v>199</v>
      </c>
      <c r="E39" s="76">
        <f>'3. Country Data'!$C$2</f>
        <v>0</v>
      </c>
      <c r="F39" s="76">
        <f>'3. Country Data'!$C$3</f>
        <v>0</v>
      </c>
      <c r="G39" s="76">
        <f>'3. Country Data'!$C$4</f>
        <v>0</v>
      </c>
      <c r="H39" s="76">
        <f>'3. Country Data'!$C$5</f>
        <v>0</v>
      </c>
      <c r="I39" s="76">
        <f t="shared" ca="1" si="7"/>
        <v>0</v>
      </c>
      <c r="J39" s="76">
        <f t="shared" ca="1" si="0"/>
        <v>0</v>
      </c>
      <c r="K39" s="76">
        <f t="shared" ca="1" si="8"/>
        <v>0</v>
      </c>
      <c r="L39" s="76">
        <f t="shared" ca="1" si="9"/>
        <v>0</v>
      </c>
      <c r="M39" s="76">
        <f t="shared" ca="1" si="10"/>
        <v>0</v>
      </c>
      <c r="N39" s="76">
        <f t="shared" ca="1" si="11"/>
        <v>0</v>
      </c>
      <c r="O39" s="76">
        <f t="shared" ca="1" si="12"/>
        <v>0</v>
      </c>
      <c r="P39" s="76">
        <f t="shared" ca="1" si="13"/>
        <v>0</v>
      </c>
      <c r="Q39" s="76">
        <f t="shared" ca="1" si="14"/>
        <v>0</v>
      </c>
      <c r="R39" s="76">
        <f t="shared" ca="1" si="15"/>
        <v>0</v>
      </c>
      <c r="S39" s="76">
        <f t="shared" ca="1" si="16"/>
        <v>0</v>
      </c>
      <c r="T39" s="76">
        <f t="shared" ca="1" si="17"/>
        <v>0</v>
      </c>
      <c r="U39" s="76">
        <f t="shared" ca="1" si="18"/>
        <v>0</v>
      </c>
      <c r="V39" s="76">
        <f t="shared" ca="1" si="19"/>
        <v>0</v>
      </c>
      <c r="W39" s="76">
        <f t="shared" ca="1" si="20"/>
        <v>0</v>
      </c>
      <c r="X39" s="76">
        <f t="shared" ca="1" si="1"/>
        <v>0</v>
      </c>
      <c r="Y39" s="76">
        <f t="shared" ca="1" si="2"/>
        <v>0</v>
      </c>
      <c r="Z39" s="76">
        <f t="shared" ca="1" si="3"/>
        <v>0</v>
      </c>
      <c r="AA39" s="76">
        <f t="shared" ca="1" si="4"/>
        <v>0</v>
      </c>
      <c r="AB39" s="76">
        <f t="shared" ca="1" si="5"/>
        <v>0</v>
      </c>
      <c r="AC39" s="76">
        <f t="shared" ca="1" si="21"/>
        <v>0</v>
      </c>
      <c r="AD39" s="76">
        <f t="shared" ca="1" si="22"/>
        <v>0</v>
      </c>
      <c r="AE39" s="76">
        <f t="shared" ca="1" si="23"/>
        <v>0</v>
      </c>
      <c r="AF39" s="76">
        <f t="shared" ca="1" si="24"/>
        <v>0</v>
      </c>
      <c r="AG39" s="76">
        <f t="shared" ca="1" si="25"/>
        <v>0</v>
      </c>
      <c r="AH39" s="76">
        <f t="shared" ca="1" si="26"/>
        <v>0</v>
      </c>
      <c r="AI39" s="76">
        <f t="shared" ca="1" si="27"/>
        <v>0</v>
      </c>
      <c r="AJ39" s="76">
        <f t="shared" ca="1" si="28"/>
        <v>0</v>
      </c>
      <c r="AK39" s="76">
        <f t="shared" ca="1" si="29"/>
        <v>0</v>
      </c>
      <c r="AL39" s="76">
        <f t="shared" ca="1" si="30"/>
        <v>0</v>
      </c>
      <c r="AM39" s="76">
        <f t="shared" ca="1" si="31"/>
        <v>0</v>
      </c>
      <c r="AN39" s="76">
        <f t="shared" ca="1" si="32"/>
        <v>0</v>
      </c>
      <c r="AO39" s="76">
        <f t="shared" ca="1" si="33"/>
        <v>0</v>
      </c>
      <c r="AP39" s="76">
        <f t="shared" ca="1" si="34"/>
        <v>0</v>
      </c>
      <c r="AQ39" s="76">
        <f t="shared" ca="1" si="35"/>
        <v>0</v>
      </c>
      <c r="AR39" s="76">
        <f t="shared" ca="1" si="36"/>
        <v>0</v>
      </c>
      <c r="AS39" s="77">
        <f t="shared" ca="1" si="37"/>
        <v>0</v>
      </c>
      <c r="AT39" s="76">
        <f t="shared" ca="1" si="38"/>
        <v>0</v>
      </c>
    </row>
    <row r="40" spans="2:46">
      <c r="B40" s="75" t="str">
        <f>HYPERLINK("#"&amp;ADDRESS(1,1,1,1,'1. Index'!A46),'1. Index'!A46)</f>
        <v>15.01.11.2.01.240</v>
      </c>
      <c r="C40" s="136" t="str">
        <f t="shared" si="6"/>
        <v>150111201240</v>
      </c>
      <c r="D40" s="76" t="s">
        <v>1800</v>
      </c>
      <c r="E40" s="76">
        <f>'3. Country Data'!$C$2</f>
        <v>0</v>
      </c>
      <c r="F40" s="76">
        <f>'3. Country Data'!$C$3</f>
        <v>0</v>
      </c>
      <c r="G40" s="76">
        <f>'3. Country Data'!$C$4</f>
        <v>0</v>
      </c>
      <c r="H40" s="76">
        <f>'3. Country Data'!$C$5</f>
        <v>0</v>
      </c>
      <c r="I40" s="76">
        <f t="shared" ca="1" si="7"/>
        <v>0</v>
      </c>
      <c r="J40" s="76">
        <f t="shared" ca="1" si="0"/>
        <v>0</v>
      </c>
      <c r="K40" s="76">
        <f t="shared" ca="1" si="8"/>
        <v>0</v>
      </c>
      <c r="L40" s="76">
        <f t="shared" ca="1" si="9"/>
        <v>0</v>
      </c>
      <c r="M40" s="76">
        <f t="shared" ca="1" si="10"/>
        <v>0</v>
      </c>
      <c r="N40" s="76">
        <f t="shared" ca="1" si="11"/>
        <v>0</v>
      </c>
      <c r="O40" s="76">
        <f t="shared" ca="1" si="12"/>
        <v>0</v>
      </c>
      <c r="P40" s="76">
        <f t="shared" ca="1" si="13"/>
        <v>0</v>
      </c>
      <c r="Q40" s="76">
        <f t="shared" ca="1" si="14"/>
        <v>0</v>
      </c>
      <c r="R40" s="76">
        <f t="shared" ca="1" si="15"/>
        <v>0</v>
      </c>
      <c r="S40" s="76">
        <f t="shared" ca="1" si="16"/>
        <v>0</v>
      </c>
      <c r="T40" s="76">
        <f t="shared" ca="1" si="17"/>
        <v>0</v>
      </c>
      <c r="U40" s="76">
        <f t="shared" ca="1" si="18"/>
        <v>0</v>
      </c>
      <c r="V40" s="76">
        <f t="shared" ca="1" si="19"/>
        <v>0</v>
      </c>
      <c r="W40" s="76">
        <f t="shared" ca="1" si="20"/>
        <v>0</v>
      </c>
      <c r="X40" s="76">
        <f t="shared" ca="1" si="1"/>
        <v>0</v>
      </c>
      <c r="Y40" s="76">
        <f t="shared" ca="1" si="2"/>
        <v>0</v>
      </c>
      <c r="Z40" s="76">
        <f t="shared" ca="1" si="3"/>
        <v>0</v>
      </c>
      <c r="AA40" s="76">
        <f t="shared" ca="1" si="4"/>
        <v>0</v>
      </c>
      <c r="AB40" s="76">
        <f t="shared" ca="1" si="5"/>
        <v>0</v>
      </c>
      <c r="AC40" s="76">
        <f t="shared" ca="1" si="21"/>
        <v>0</v>
      </c>
      <c r="AD40" s="76">
        <f t="shared" ca="1" si="22"/>
        <v>0</v>
      </c>
      <c r="AE40" s="76">
        <f t="shared" ca="1" si="23"/>
        <v>0</v>
      </c>
      <c r="AF40" s="76">
        <f t="shared" ca="1" si="24"/>
        <v>0</v>
      </c>
      <c r="AG40" s="76">
        <f t="shared" ca="1" si="25"/>
        <v>0</v>
      </c>
      <c r="AH40" s="76">
        <f t="shared" ca="1" si="26"/>
        <v>0</v>
      </c>
      <c r="AI40" s="76">
        <f t="shared" ca="1" si="27"/>
        <v>0</v>
      </c>
      <c r="AJ40" s="76">
        <f t="shared" ca="1" si="28"/>
        <v>0</v>
      </c>
      <c r="AK40" s="76">
        <f t="shared" ca="1" si="29"/>
        <v>0</v>
      </c>
      <c r="AL40" s="76">
        <f t="shared" ca="1" si="30"/>
        <v>0</v>
      </c>
      <c r="AM40" s="76">
        <f t="shared" ca="1" si="31"/>
        <v>0</v>
      </c>
      <c r="AN40" s="76">
        <f t="shared" ca="1" si="32"/>
        <v>0</v>
      </c>
      <c r="AO40" s="76">
        <f t="shared" ca="1" si="33"/>
        <v>0</v>
      </c>
      <c r="AP40" s="76">
        <f t="shared" ca="1" si="34"/>
        <v>0</v>
      </c>
      <c r="AQ40" s="76">
        <f t="shared" ca="1" si="35"/>
        <v>0</v>
      </c>
      <c r="AR40" s="76">
        <f t="shared" ca="1" si="36"/>
        <v>0</v>
      </c>
      <c r="AS40" s="77">
        <f t="shared" ca="1" si="37"/>
        <v>0</v>
      </c>
      <c r="AT40" s="76">
        <f t="shared" ca="1" si="38"/>
        <v>0</v>
      </c>
    </row>
    <row r="41" spans="2:46">
      <c r="B41" s="75" t="str">
        <f>HYPERLINK("#"&amp;ADDRESS(1,1,1,1,'1. Index'!A47),'1. Index'!A47)</f>
        <v>15.01.11.2.01.250</v>
      </c>
      <c r="C41" s="136" t="str">
        <f t="shared" si="6"/>
        <v>150111201250</v>
      </c>
      <c r="D41" s="76" t="s">
        <v>44</v>
      </c>
      <c r="E41" s="76">
        <f>'3. Country Data'!$C$2</f>
        <v>0</v>
      </c>
      <c r="F41" s="76">
        <f>'3. Country Data'!$C$3</f>
        <v>0</v>
      </c>
      <c r="G41" s="76">
        <f>'3. Country Data'!$C$4</f>
        <v>0</v>
      </c>
      <c r="H41" s="76">
        <f>'3. Country Data'!$C$5</f>
        <v>0</v>
      </c>
      <c r="I41" s="76">
        <f t="shared" ca="1" si="7"/>
        <v>0</v>
      </c>
      <c r="J41" s="76">
        <f t="shared" ca="1" si="0"/>
        <v>0</v>
      </c>
      <c r="K41" s="76">
        <f t="shared" ca="1" si="8"/>
        <v>0</v>
      </c>
      <c r="L41" s="76">
        <f t="shared" ca="1" si="9"/>
        <v>0</v>
      </c>
      <c r="M41" s="76">
        <f t="shared" ca="1" si="10"/>
        <v>0</v>
      </c>
      <c r="N41" s="76">
        <f t="shared" ca="1" si="11"/>
        <v>0</v>
      </c>
      <c r="O41" s="76">
        <f t="shared" ca="1" si="12"/>
        <v>0</v>
      </c>
      <c r="P41" s="76">
        <f t="shared" ca="1" si="13"/>
        <v>0</v>
      </c>
      <c r="Q41" s="76">
        <f t="shared" ca="1" si="14"/>
        <v>0</v>
      </c>
      <c r="R41" s="76">
        <f t="shared" ca="1" si="15"/>
        <v>0</v>
      </c>
      <c r="S41" s="76">
        <f t="shared" ca="1" si="16"/>
        <v>0</v>
      </c>
      <c r="T41" s="76">
        <f t="shared" ca="1" si="17"/>
        <v>0</v>
      </c>
      <c r="U41" s="76">
        <f t="shared" ca="1" si="18"/>
        <v>0</v>
      </c>
      <c r="V41" s="76">
        <f t="shared" ca="1" si="19"/>
        <v>0</v>
      </c>
      <c r="W41" s="76">
        <f t="shared" ca="1" si="20"/>
        <v>0</v>
      </c>
      <c r="X41" s="76">
        <f t="shared" ca="1" si="1"/>
        <v>0</v>
      </c>
      <c r="Y41" s="76">
        <f t="shared" ca="1" si="2"/>
        <v>0</v>
      </c>
      <c r="Z41" s="76">
        <f t="shared" ca="1" si="3"/>
        <v>0</v>
      </c>
      <c r="AA41" s="76">
        <f t="shared" ca="1" si="4"/>
        <v>0</v>
      </c>
      <c r="AB41" s="76">
        <f t="shared" ca="1" si="5"/>
        <v>0</v>
      </c>
      <c r="AC41" s="76">
        <f t="shared" ca="1" si="21"/>
        <v>0</v>
      </c>
      <c r="AD41" s="76">
        <f t="shared" ca="1" si="22"/>
        <v>0</v>
      </c>
      <c r="AE41" s="76">
        <f t="shared" ca="1" si="23"/>
        <v>0</v>
      </c>
      <c r="AF41" s="76">
        <f t="shared" ca="1" si="24"/>
        <v>0</v>
      </c>
      <c r="AG41" s="76">
        <f t="shared" ca="1" si="25"/>
        <v>0</v>
      </c>
      <c r="AH41" s="76">
        <f t="shared" ca="1" si="26"/>
        <v>0</v>
      </c>
      <c r="AI41" s="76">
        <f t="shared" ca="1" si="27"/>
        <v>0</v>
      </c>
      <c r="AJ41" s="76">
        <f t="shared" ca="1" si="28"/>
        <v>0</v>
      </c>
      <c r="AK41" s="76">
        <f t="shared" ca="1" si="29"/>
        <v>0</v>
      </c>
      <c r="AL41" s="76">
        <f t="shared" ca="1" si="30"/>
        <v>0</v>
      </c>
      <c r="AM41" s="76">
        <f t="shared" ca="1" si="31"/>
        <v>0</v>
      </c>
      <c r="AN41" s="76">
        <f t="shared" ca="1" si="32"/>
        <v>0</v>
      </c>
      <c r="AO41" s="76">
        <f t="shared" ca="1" si="33"/>
        <v>0</v>
      </c>
      <c r="AP41" s="76">
        <f t="shared" ca="1" si="34"/>
        <v>0</v>
      </c>
      <c r="AQ41" s="76">
        <f t="shared" ca="1" si="35"/>
        <v>0</v>
      </c>
      <c r="AR41" s="76">
        <f t="shared" ca="1" si="36"/>
        <v>0</v>
      </c>
      <c r="AS41" s="77">
        <f t="shared" ca="1" si="37"/>
        <v>0</v>
      </c>
      <c r="AT41" s="76">
        <f t="shared" ca="1" si="38"/>
        <v>0</v>
      </c>
    </row>
    <row r="42" spans="2:46">
      <c r="B42" s="75" t="str">
        <f>HYPERLINK("#"&amp;ADDRESS(1,1,1,1,'1. Index'!A48),'1. Index'!A48)</f>
        <v>15.01.11.2.01.260</v>
      </c>
      <c r="C42" s="136" t="str">
        <f t="shared" si="6"/>
        <v>150111201260</v>
      </c>
      <c r="D42" s="76" t="s">
        <v>1731</v>
      </c>
      <c r="E42" s="76">
        <f>'3. Country Data'!$C$2</f>
        <v>0</v>
      </c>
      <c r="F42" s="76">
        <f>'3. Country Data'!$C$3</f>
        <v>0</v>
      </c>
      <c r="G42" s="76">
        <f>'3. Country Data'!$C$4</f>
        <v>0</v>
      </c>
      <c r="H42" s="76">
        <f>'3. Country Data'!$C$5</f>
        <v>0</v>
      </c>
      <c r="I42" s="76">
        <f t="shared" ca="1" si="7"/>
        <v>0</v>
      </c>
      <c r="J42" s="76">
        <f t="shared" ca="1" si="0"/>
        <v>0</v>
      </c>
      <c r="K42" s="76">
        <f t="shared" ca="1" si="8"/>
        <v>0</v>
      </c>
      <c r="L42" s="76">
        <f t="shared" ca="1" si="9"/>
        <v>0</v>
      </c>
      <c r="M42" s="76">
        <f t="shared" ca="1" si="10"/>
        <v>0</v>
      </c>
      <c r="N42" s="76">
        <f t="shared" ca="1" si="11"/>
        <v>0</v>
      </c>
      <c r="O42" s="76">
        <f t="shared" ca="1" si="12"/>
        <v>0</v>
      </c>
      <c r="P42" s="76">
        <f t="shared" ca="1" si="13"/>
        <v>0</v>
      </c>
      <c r="Q42" s="76">
        <f t="shared" ca="1" si="14"/>
        <v>0</v>
      </c>
      <c r="R42" s="76">
        <f t="shared" ca="1" si="15"/>
        <v>0</v>
      </c>
      <c r="S42" s="76">
        <f t="shared" ca="1" si="16"/>
        <v>0</v>
      </c>
      <c r="T42" s="76">
        <f t="shared" ca="1" si="17"/>
        <v>0</v>
      </c>
      <c r="U42" s="76">
        <f t="shared" ca="1" si="18"/>
        <v>0</v>
      </c>
      <c r="V42" s="76">
        <f t="shared" ca="1" si="19"/>
        <v>0</v>
      </c>
      <c r="W42" s="76">
        <f t="shared" ca="1" si="20"/>
        <v>0</v>
      </c>
      <c r="X42" s="76">
        <f t="shared" ca="1" si="1"/>
        <v>0</v>
      </c>
      <c r="Y42" s="76">
        <f t="shared" ca="1" si="2"/>
        <v>0</v>
      </c>
      <c r="Z42" s="76">
        <f t="shared" ca="1" si="3"/>
        <v>0</v>
      </c>
      <c r="AA42" s="76">
        <f t="shared" ca="1" si="4"/>
        <v>0</v>
      </c>
      <c r="AB42" s="76">
        <f t="shared" ca="1" si="5"/>
        <v>0</v>
      </c>
      <c r="AC42" s="76">
        <f t="shared" ca="1" si="21"/>
        <v>0</v>
      </c>
      <c r="AD42" s="76">
        <f t="shared" ca="1" si="22"/>
        <v>0</v>
      </c>
      <c r="AE42" s="76">
        <f t="shared" ca="1" si="23"/>
        <v>0</v>
      </c>
      <c r="AF42" s="76">
        <f t="shared" ca="1" si="24"/>
        <v>0</v>
      </c>
      <c r="AG42" s="76">
        <f t="shared" ca="1" si="25"/>
        <v>0</v>
      </c>
      <c r="AH42" s="76">
        <f t="shared" ca="1" si="26"/>
        <v>0</v>
      </c>
      <c r="AI42" s="76">
        <f t="shared" ca="1" si="27"/>
        <v>0</v>
      </c>
      <c r="AJ42" s="76">
        <f t="shared" ca="1" si="28"/>
        <v>0</v>
      </c>
      <c r="AK42" s="76">
        <f t="shared" ca="1" si="29"/>
        <v>0</v>
      </c>
      <c r="AL42" s="76">
        <f t="shared" ca="1" si="30"/>
        <v>0</v>
      </c>
      <c r="AM42" s="76">
        <f t="shared" ca="1" si="31"/>
        <v>0</v>
      </c>
      <c r="AN42" s="76">
        <f t="shared" ca="1" si="32"/>
        <v>0</v>
      </c>
      <c r="AO42" s="76">
        <f t="shared" ca="1" si="33"/>
        <v>0</v>
      </c>
      <c r="AP42" s="76">
        <f t="shared" ca="1" si="34"/>
        <v>0</v>
      </c>
      <c r="AQ42" s="76">
        <f t="shared" ca="1" si="35"/>
        <v>0</v>
      </c>
      <c r="AR42" s="76">
        <f t="shared" ca="1" si="36"/>
        <v>0</v>
      </c>
      <c r="AS42" s="77">
        <f t="shared" ca="1" si="37"/>
        <v>0</v>
      </c>
      <c r="AT42" s="76">
        <f t="shared" ca="1" si="38"/>
        <v>0</v>
      </c>
    </row>
    <row r="43" spans="2:46">
      <c r="B43" s="75" t="str">
        <f>HYPERLINK("#"&amp;ADDRESS(1,1,1,1,'1. Index'!A49),'1. Index'!A49)</f>
        <v>15.01.11.2.01.270</v>
      </c>
      <c r="C43" s="136" t="str">
        <f t="shared" si="6"/>
        <v>150111201270</v>
      </c>
      <c r="D43" s="76" t="s">
        <v>45</v>
      </c>
      <c r="E43" s="76">
        <f>'3. Country Data'!$C$2</f>
        <v>0</v>
      </c>
      <c r="F43" s="76">
        <f>'3. Country Data'!$C$3</f>
        <v>0</v>
      </c>
      <c r="G43" s="76">
        <f>'3. Country Data'!$C$4</f>
        <v>0</v>
      </c>
      <c r="H43" s="76">
        <f>'3. Country Data'!$C$5</f>
        <v>0</v>
      </c>
      <c r="I43" s="76">
        <f t="shared" ca="1" si="7"/>
        <v>0</v>
      </c>
      <c r="J43" s="76">
        <f t="shared" ca="1" si="0"/>
        <v>0</v>
      </c>
      <c r="K43" s="76">
        <f t="shared" ca="1" si="8"/>
        <v>0</v>
      </c>
      <c r="L43" s="76">
        <f t="shared" ca="1" si="9"/>
        <v>0</v>
      </c>
      <c r="M43" s="76">
        <f t="shared" ca="1" si="10"/>
        <v>0</v>
      </c>
      <c r="N43" s="76">
        <f t="shared" ca="1" si="11"/>
        <v>0</v>
      </c>
      <c r="O43" s="76">
        <f t="shared" ca="1" si="12"/>
        <v>0</v>
      </c>
      <c r="P43" s="76">
        <f t="shared" ca="1" si="13"/>
        <v>0</v>
      </c>
      <c r="Q43" s="76">
        <f t="shared" ca="1" si="14"/>
        <v>0</v>
      </c>
      <c r="R43" s="76">
        <f t="shared" ca="1" si="15"/>
        <v>0</v>
      </c>
      <c r="S43" s="76">
        <f t="shared" ca="1" si="16"/>
        <v>0</v>
      </c>
      <c r="T43" s="76">
        <f t="shared" ca="1" si="17"/>
        <v>0</v>
      </c>
      <c r="U43" s="76">
        <f t="shared" ca="1" si="18"/>
        <v>0</v>
      </c>
      <c r="V43" s="76">
        <f t="shared" ca="1" si="19"/>
        <v>0</v>
      </c>
      <c r="W43" s="76">
        <f t="shared" ca="1" si="20"/>
        <v>0</v>
      </c>
      <c r="X43" s="76">
        <f t="shared" ca="1" si="1"/>
        <v>0</v>
      </c>
      <c r="Y43" s="76">
        <f t="shared" ca="1" si="2"/>
        <v>0</v>
      </c>
      <c r="Z43" s="76">
        <f t="shared" ca="1" si="3"/>
        <v>0</v>
      </c>
      <c r="AA43" s="76">
        <f t="shared" ca="1" si="4"/>
        <v>0</v>
      </c>
      <c r="AB43" s="76">
        <f t="shared" ca="1" si="5"/>
        <v>0</v>
      </c>
      <c r="AC43" s="76">
        <f t="shared" ca="1" si="21"/>
        <v>0</v>
      </c>
      <c r="AD43" s="76">
        <f t="shared" ca="1" si="22"/>
        <v>0</v>
      </c>
      <c r="AE43" s="76">
        <f t="shared" ca="1" si="23"/>
        <v>0</v>
      </c>
      <c r="AF43" s="76">
        <f t="shared" ca="1" si="24"/>
        <v>0</v>
      </c>
      <c r="AG43" s="76">
        <f t="shared" ca="1" si="25"/>
        <v>0</v>
      </c>
      <c r="AH43" s="76">
        <f t="shared" ca="1" si="26"/>
        <v>0</v>
      </c>
      <c r="AI43" s="76">
        <f t="shared" ca="1" si="27"/>
        <v>0</v>
      </c>
      <c r="AJ43" s="76">
        <f t="shared" ca="1" si="28"/>
        <v>0</v>
      </c>
      <c r="AK43" s="76">
        <f t="shared" ca="1" si="29"/>
        <v>0</v>
      </c>
      <c r="AL43" s="76">
        <f t="shared" ca="1" si="30"/>
        <v>0</v>
      </c>
      <c r="AM43" s="76">
        <f t="shared" ca="1" si="31"/>
        <v>0</v>
      </c>
      <c r="AN43" s="76">
        <f t="shared" ca="1" si="32"/>
        <v>0</v>
      </c>
      <c r="AO43" s="76">
        <f t="shared" ca="1" si="33"/>
        <v>0</v>
      </c>
      <c r="AP43" s="76">
        <f t="shared" ca="1" si="34"/>
        <v>0</v>
      </c>
      <c r="AQ43" s="76">
        <f t="shared" ca="1" si="35"/>
        <v>0</v>
      </c>
      <c r="AR43" s="76">
        <f t="shared" ca="1" si="36"/>
        <v>0</v>
      </c>
      <c r="AS43" s="77">
        <f t="shared" ca="1" si="37"/>
        <v>0</v>
      </c>
      <c r="AT43" s="76">
        <f t="shared" ca="1" si="38"/>
        <v>0</v>
      </c>
    </row>
    <row r="44" spans="2:46">
      <c r="B44" s="75" t="str">
        <f>HYPERLINK("#"&amp;ADDRESS(1,1,1,1,'1. Index'!A50),'1. Index'!A50)</f>
        <v>15.01.11.2.01.280</v>
      </c>
      <c r="C44" s="136" t="str">
        <f t="shared" si="6"/>
        <v>150111201280</v>
      </c>
      <c r="D44" s="76" t="s">
        <v>243</v>
      </c>
      <c r="E44" s="76">
        <f>'3. Country Data'!$C$2</f>
        <v>0</v>
      </c>
      <c r="F44" s="76">
        <f>'3. Country Data'!$C$3</f>
        <v>0</v>
      </c>
      <c r="G44" s="76">
        <f>'3. Country Data'!$C$4</f>
        <v>0</v>
      </c>
      <c r="H44" s="76">
        <f>'3. Country Data'!$C$5</f>
        <v>0</v>
      </c>
      <c r="I44" s="76">
        <f t="shared" ca="1" si="7"/>
        <v>0</v>
      </c>
      <c r="J44" s="76">
        <f t="shared" ca="1" si="0"/>
        <v>0</v>
      </c>
      <c r="K44" s="76">
        <f t="shared" ca="1" si="8"/>
        <v>0</v>
      </c>
      <c r="L44" s="76">
        <f t="shared" ca="1" si="9"/>
        <v>0</v>
      </c>
      <c r="M44" s="76">
        <f t="shared" ca="1" si="10"/>
        <v>0</v>
      </c>
      <c r="N44" s="76">
        <f t="shared" ca="1" si="11"/>
        <v>0</v>
      </c>
      <c r="O44" s="76">
        <f t="shared" ca="1" si="12"/>
        <v>0</v>
      </c>
      <c r="P44" s="76">
        <f t="shared" ca="1" si="13"/>
        <v>0</v>
      </c>
      <c r="Q44" s="76">
        <f t="shared" ca="1" si="14"/>
        <v>0</v>
      </c>
      <c r="R44" s="76">
        <f t="shared" ca="1" si="15"/>
        <v>0</v>
      </c>
      <c r="S44" s="76">
        <f t="shared" ca="1" si="16"/>
        <v>0</v>
      </c>
      <c r="T44" s="76">
        <f t="shared" ca="1" si="17"/>
        <v>0</v>
      </c>
      <c r="U44" s="76">
        <f t="shared" ca="1" si="18"/>
        <v>0</v>
      </c>
      <c r="V44" s="76">
        <f t="shared" ca="1" si="19"/>
        <v>0</v>
      </c>
      <c r="W44" s="76">
        <f t="shared" ca="1" si="20"/>
        <v>0</v>
      </c>
      <c r="X44" s="76">
        <f t="shared" ca="1" si="1"/>
        <v>0</v>
      </c>
      <c r="Y44" s="76">
        <f t="shared" ca="1" si="2"/>
        <v>0</v>
      </c>
      <c r="Z44" s="76">
        <f t="shared" ca="1" si="3"/>
        <v>0</v>
      </c>
      <c r="AA44" s="76">
        <f t="shared" ca="1" si="4"/>
        <v>0</v>
      </c>
      <c r="AB44" s="76">
        <f t="shared" ca="1" si="5"/>
        <v>0</v>
      </c>
      <c r="AC44" s="76">
        <f t="shared" ca="1" si="21"/>
        <v>0</v>
      </c>
      <c r="AD44" s="76">
        <f t="shared" ca="1" si="22"/>
        <v>0</v>
      </c>
      <c r="AE44" s="76">
        <f t="shared" ca="1" si="23"/>
        <v>0</v>
      </c>
      <c r="AF44" s="76">
        <f t="shared" ca="1" si="24"/>
        <v>0</v>
      </c>
      <c r="AG44" s="76">
        <f t="shared" ca="1" si="25"/>
        <v>0</v>
      </c>
      <c r="AH44" s="76">
        <f t="shared" ca="1" si="26"/>
        <v>0</v>
      </c>
      <c r="AI44" s="76">
        <f t="shared" ca="1" si="27"/>
        <v>0</v>
      </c>
      <c r="AJ44" s="76">
        <f t="shared" ca="1" si="28"/>
        <v>0</v>
      </c>
      <c r="AK44" s="76">
        <f t="shared" ca="1" si="29"/>
        <v>0</v>
      </c>
      <c r="AL44" s="76">
        <f t="shared" ca="1" si="30"/>
        <v>0</v>
      </c>
      <c r="AM44" s="76">
        <f t="shared" ca="1" si="31"/>
        <v>0</v>
      </c>
      <c r="AN44" s="76">
        <f t="shared" ca="1" si="32"/>
        <v>0</v>
      </c>
      <c r="AO44" s="76">
        <f t="shared" ca="1" si="33"/>
        <v>0</v>
      </c>
      <c r="AP44" s="76">
        <f t="shared" ca="1" si="34"/>
        <v>0</v>
      </c>
      <c r="AQ44" s="76">
        <f t="shared" ca="1" si="35"/>
        <v>0</v>
      </c>
      <c r="AR44" s="76">
        <f t="shared" ca="1" si="36"/>
        <v>0</v>
      </c>
      <c r="AS44" s="77">
        <f t="shared" ca="1" si="37"/>
        <v>0</v>
      </c>
      <c r="AT44" s="76">
        <f t="shared" ca="1" si="38"/>
        <v>0</v>
      </c>
    </row>
    <row r="45" spans="2:46">
      <c r="B45" s="75" t="str">
        <f>HYPERLINK("#"&amp;ADDRESS(1,1,1,1,'1. Index'!A51),'1. Index'!A51)</f>
        <v>15.01.11.2.01.290</v>
      </c>
      <c r="C45" s="136" t="str">
        <f t="shared" si="6"/>
        <v>150111201290</v>
      </c>
      <c r="D45" s="76" t="s">
        <v>46</v>
      </c>
      <c r="E45" s="76">
        <f>'3. Country Data'!$C$2</f>
        <v>0</v>
      </c>
      <c r="F45" s="76">
        <f>'3. Country Data'!$C$3</f>
        <v>0</v>
      </c>
      <c r="G45" s="76">
        <f>'3. Country Data'!$C$4</f>
        <v>0</v>
      </c>
      <c r="H45" s="76">
        <f>'3. Country Data'!$C$5</f>
        <v>0</v>
      </c>
      <c r="I45" s="76">
        <f t="shared" ca="1" si="7"/>
        <v>0</v>
      </c>
      <c r="J45" s="76">
        <f t="shared" ca="1" si="0"/>
        <v>0</v>
      </c>
      <c r="K45" s="76">
        <f t="shared" ca="1" si="8"/>
        <v>0</v>
      </c>
      <c r="L45" s="76">
        <f t="shared" ca="1" si="9"/>
        <v>0</v>
      </c>
      <c r="M45" s="76">
        <f t="shared" ca="1" si="10"/>
        <v>0</v>
      </c>
      <c r="N45" s="76">
        <f t="shared" ca="1" si="11"/>
        <v>0</v>
      </c>
      <c r="O45" s="76">
        <f t="shared" ca="1" si="12"/>
        <v>0</v>
      </c>
      <c r="P45" s="76">
        <f t="shared" ca="1" si="13"/>
        <v>0</v>
      </c>
      <c r="Q45" s="76">
        <f t="shared" ca="1" si="14"/>
        <v>0</v>
      </c>
      <c r="R45" s="76">
        <f t="shared" ca="1" si="15"/>
        <v>0</v>
      </c>
      <c r="S45" s="76">
        <f t="shared" ca="1" si="16"/>
        <v>0</v>
      </c>
      <c r="T45" s="76">
        <f t="shared" ca="1" si="17"/>
        <v>0</v>
      </c>
      <c r="U45" s="76">
        <f t="shared" ca="1" si="18"/>
        <v>0</v>
      </c>
      <c r="V45" s="76">
        <f t="shared" ca="1" si="19"/>
        <v>0</v>
      </c>
      <c r="W45" s="76">
        <f t="shared" ca="1" si="20"/>
        <v>0</v>
      </c>
      <c r="X45" s="76">
        <f t="shared" ca="1" si="1"/>
        <v>0</v>
      </c>
      <c r="Y45" s="76">
        <f t="shared" ca="1" si="2"/>
        <v>0</v>
      </c>
      <c r="Z45" s="76">
        <f t="shared" ca="1" si="3"/>
        <v>0</v>
      </c>
      <c r="AA45" s="76">
        <f t="shared" ca="1" si="4"/>
        <v>0</v>
      </c>
      <c r="AB45" s="76">
        <f t="shared" ca="1" si="5"/>
        <v>0</v>
      </c>
      <c r="AC45" s="76">
        <f t="shared" ca="1" si="21"/>
        <v>0</v>
      </c>
      <c r="AD45" s="76">
        <f t="shared" ca="1" si="22"/>
        <v>0</v>
      </c>
      <c r="AE45" s="76">
        <f t="shared" ca="1" si="23"/>
        <v>0</v>
      </c>
      <c r="AF45" s="76">
        <f t="shared" ca="1" si="24"/>
        <v>0</v>
      </c>
      <c r="AG45" s="76">
        <f t="shared" ca="1" si="25"/>
        <v>0</v>
      </c>
      <c r="AH45" s="76">
        <f t="shared" ca="1" si="26"/>
        <v>0</v>
      </c>
      <c r="AI45" s="76">
        <f t="shared" ca="1" si="27"/>
        <v>0</v>
      </c>
      <c r="AJ45" s="76">
        <f t="shared" ca="1" si="28"/>
        <v>0</v>
      </c>
      <c r="AK45" s="76">
        <f t="shared" ca="1" si="29"/>
        <v>0</v>
      </c>
      <c r="AL45" s="76">
        <f t="shared" ca="1" si="30"/>
        <v>0</v>
      </c>
      <c r="AM45" s="76">
        <f t="shared" ca="1" si="31"/>
        <v>0</v>
      </c>
      <c r="AN45" s="76">
        <f t="shared" ca="1" si="32"/>
        <v>0</v>
      </c>
      <c r="AO45" s="76">
        <f t="shared" ca="1" si="33"/>
        <v>0</v>
      </c>
      <c r="AP45" s="76">
        <f t="shared" ca="1" si="34"/>
        <v>0</v>
      </c>
      <c r="AQ45" s="76">
        <f t="shared" ca="1" si="35"/>
        <v>0</v>
      </c>
      <c r="AR45" s="76">
        <f t="shared" ca="1" si="36"/>
        <v>0</v>
      </c>
      <c r="AS45" s="77">
        <f t="shared" ca="1" si="37"/>
        <v>0</v>
      </c>
      <c r="AT45" s="76">
        <f t="shared" ca="1" si="38"/>
        <v>0</v>
      </c>
    </row>
    <row r="46" spans="2:46">
      <c r="B46" s="75" t="str">
        <f>HYPERLINK("#"&amp;ADDRESS(1,1,1,1,'1. Index'!A52),'1. Index'!A52)</f>
        <v>15.01.11.2.01.300</v>
      </c>
      <c r="C46" s="136" t="str">
        <f t="shared" si="6"/>
        <v>150111201300</v>
      </c>
      <c r="D46" s="76" t="s">
        <v>1801</v>
      </c>
      <c r="E46" s="76">
        <f>'3. Country Data'!$C$2</f>
        <v>0</v>
      </c>
      <c r="F46" s="76">
        <f>'3. Country Data'!$C$3</f>
        <v>0</v>
      </c>
      <c r="G46" s="76">
        <f>'3. Country Data'!$C$4</f>
        <v>0</v>
      </c>
      <c r="H46" s="76">
        <f>'3. Country Data'!$C$5</f>
        <v>0</v>
      </c>
      <c r="I46" s="76">
        <f t="shared" ca="1" si="7"/>
        <v>0</v>
      </c>
      <c r="J46" s="76">
        <f t="shared" ca="1" si="0"/>
        <v>0</v>
      </c>
      <c r="K46" s="76">
        <f t="shared" ca="1" si="8"/>
        <v>0</v>
      </c>
      <c r="L46" s="76">
        <f t="shared" ca="1" si="9"/>
        <v>0</v>
      </c>
      <c r="M46" s="76">
        <f t="shared" ca="1" si="10"/>
        <v>0</v>
      </c>
      <c r="N46" s="76">
        <f t="shared" ca="1" si="11"/>
        <v>0</v>
      </c>
      <c r="O46" s="76">
        <f t="shared" ca="1" si="12"/>
        <v>0</v>
      </c>
      <c r="P46" s="76">
        <f t="shared" ca="1" si="13"/>
        <v>0</v>
      </c>
      <c r="Q46" s="76">
        <f t="shared" ca="1" si="14"/>
        <v>0</v>
      </c>
      <c r="R46" s="76">
        <f t="shared" ca="1" si="15"/>
        <v>0</v>
      </c>
      <c r="S46" s="76">
        <f t="shared" ca="1" si="16"/>
        <v>0</v>
      </c>
      <c r="T46" s="76">
        <f t="shared" ca="1" si="17"/>
        <v>0</v>
      </c>
      <c r="U46" s="76">
        <f t="shared" ca="1" si="18"/>
        <v>0</v>
      </c>
      <c r="V46" s="76">
        <f t="shared" ca="1" si="19"/>
        <v>0</v>
      </c>
      <c r="W46" s="76">
        <f t="shared" ca="1" si="20"/>
        <v>0</v>
      </c>
      <c r="X46" s="76">
        <f t="shared" ca="1" si="1"/>
        <v>0</v>
      </c>
      <c r="Y46" s="76">
        <f t="shared" ca="1" si="2"/>
        <v>0</v>
      </c>
      <c r="Z46" s="76">
        <f t="shared" ca="1" si="3"/>
        <v>0</v>
      </c>
      <c r="AA46" s="76">
        <f t="shared" ca="1" si="4"/>
        <v>0</v>
      </c>
      <c r="AB46" s="76">
        <f t="shared" ca="1" si="5"/>
        <v>0</v>
      </c>
      <c r="AC46" s="76">
        <f t="shared" ca="1" si="21"/>
        <v>0</v>
      </c>
      <c r="AD46" s="76">
        <f t="shared" ca="1" si="22"/>
        <v>0</v>
      </c>
      <c r="AE46" s="76">
        <f t="shared" ca="1" si="23"/>
        <v>0</v>
      </c>
      <c r="AF46" s="76">
        <f t="shared" ca="1" si="24"/>
        <v>0</v>
      </c>
      <c r="AG46" s="76">
        <f t="shared" ca="1" si="25"/>
        <v>0</v>
      </c>
      <c r="AH46" s="76">
        <f t="shared" ca="1" si="26"/>
        <v>0</v>
      </c>
      <c r="AI46" s="76">
        <f t="shared" ca="1" si="27"/>
        <v>0</v>
      </c>
      <c r="AJ46" s="76">
        <f t="shared" ca="1" si="28"/>
        <v>0</v>
      </c>
      <c r="AK46" s="76">
        <f t="shared" ca="1" si="29"/>
        <v>0</v>
      </c>
      <c r="AL46" s="76">
        <f t="shared" ca="1" si="30"/>
        <v>0</v>
      </c>
      <c r="AM46" s="76">
        <f t="shared" ca="1" si="31"/>
        <v>0</v>
      </c>
      <c r="AN46" s="76">
        <f t="shared" ca="1" si="32"/>
        <v>0</v>
      </c>
      <c r="AO46" s="76">
        <f t="shared" ca="1" si="33"/>
        <v>0</v>
      </c>
      <c r="AP46" s="76">
        <f t="shared" ca="1" si="34"/>
        <v>0</v>
      </c>
      <c r="AQ46" s="76">
        <f t="shared" ca="1" si="35"/>
        <v>0</v>
      </c>
      <c r="AR46" s="76">
        <f t="shared" ca="1" si="36"/>
        <v>0</v>
      </c>
      <c r="AS46" s="77">
        <f t="shared" ca="1" si="37"/>
        <v>0</v>
      </c>
      <c r="AT46" s="76">
        <f t="shared" ca="1" si="38"/>
        <v>0</v>
      </c>
    </row>
    <row r="47" spans="2:46">
      <c r="B47" s="75" t="str">
        <f>HYPERLINK("#"&amp;ADDRESS(1,1,1,1,'1. Index'!A53),'1. Index'!A53)</f>
        <v>15.01.11.2.01.310</v>
      </c>
      <c r="C47" s="136" t="str">
        <f t="shared" si="6"/>
        <v>150111201310</v>
      </c>
      <c r="D47" s="76" t="s">
        <v>47</v>
      </c>
      <c r="E47" s="76">
        <f>'3. Country Data'!$C$2</f>
        <v>0</v>
      </c>
      <c r="F47" s="76">
        <f>'3. Country Data'!$C$3</f>
        <v>0</v>
      </c>
      <c r="G47" s="76">
        <f>'3. Country Data'!$C$4</f>
        <v>0</v>
      </c>
      <c r="H47" s="76">
        <f>'3. Country Data'!$C$5</f>
        <v>0</v>
      </c>
      <c r="I47" s="76">
        <f t="shared" ca="1" si="7"/>
        <v>0</v>
      </c>
      <c r="J47" s="76">
        <f t="shared" ca="1" si="0"/>
        <v>0</v>
      </c>
      <c r="K47" s="76">
        <f t="shared" ca="1" si="8"/>
        <v>0</v>
      </c>
      <c r="L47" s="76">
        <f t="shared" ca="1" si="9"/>
        <v>0</v>
      </c>
      <c r="M47" s="76">
        <f t="shared" ca="1" si="10"/>
        <v>0</v>
      </c>
      <c r="N47" s="76">
        <f t="shared" ca="1" si="11"/>
        <v>0</v>
      </c>
      <c r="O47" s="76">
        <f t="shared" ca="1" si="12"/>
        <v>0</v>
      </c>
      <c r="P47" s="76">
        <f t="shared" ca="1" si="13"/>
        <v>0</v>
      </c>
      <c r="Q47" s="76">
        <f t="shared" ca="1" si="14"/>
        <v>0</v>
      </c>
      <c r="R47" s="76">
        <f t="shared" ca="1" si="15"/>
        <v>0</v>
      </c>
      <c r="S47" s="76">
        <f t="shared" ca="1" si="16"/>
        <v>0</v>
      </c>
      <c r="T47" s="76">
        <f t="shared" ca="1" si="17"/>
        <v>0</v>
      </c>
      <c r="U47" s="76">
        <f t="shared" ca="1" si="18"/>
        <v>0</v>
      </c>
      <c r="V47" s="76">
        <f t="shared" ca="1" si="19"/>
        <v>0</v>
      </c>
      <c r="W47" s="76">
        <f t="shared" ca="1" si="20"/>
        <v>0</v>
      </c>
      <c r="X47" s="76">
        <f t="shared" ca="1" si="1"/>
        <v>0</v>
      </c>
      <c r="Y47" s="76">
        <f t="shared" ca="1" si="2"/>
        <v>0</v>
      </c>
      <c r="Z47" s="76">
        <f t="shared" ca="1" si="3"/>
        <v>0</v>
      </c>
      <c r="AA47" s="76">
        <f t="shared" ca="1" si="4"/>
        <v>0</v>
      </c>
      <c r="AB47" s="76">
        <f t="shared" ca="1" si="5"/>
        <v>0</v>
      </c>
      <c r="AC47" s="76">
        <f t="shared" ca="1" si="21"/>
        <v>0</v>
      </c>
      <c r="AD47" s="76">
        <f t="shared" ca="1" si="22"/>
        <v>0</v>
      </c>
      <c r="AE47" s="76">
        <f t="shared" ca="1" si="23"/>
        <v>0</v>
      </c>
      <c r="AF47" s="76">
        <f t="shared" ca="1" si="24"/>
        <v>0</v>
      </c>
      <c r="AG47" s="76">
        <f t="shared" ca="1" si="25"/>
        <v>0</v>
      </c>
      <c r="AH47" s="76">
        <f t="shared" ca="1" si="26"/>
        <v>0</v>
      </c>
      <c r="AI47" s="76">
        <f t="shared" ca="1" si="27"/>
        <v>0</v>
      </c>
      <c r="AJ47" s="76">
        <f t="shared" ca="1" si="28"/>
        <v>0</v>
      </c>
      <c r="AK47" s="76">
        <f t="shared" ca="1" si="29"/>
        <v>0</v>
      </c>
      <c r="AL47" s="76">
        <f t="shared" ca="1" si="30"/>
        <v>0</v>
      </c>
      <c r="AM47" s="76">
        <f t="shared" ca="1" si="31"/>
        <v>0</v>
      </c>
      <c r="AN47" s="76">
        <f t="shared" ca="1" si="32"/>
        <v>0</v>
      </c>
      <c r="AO47" s="76">
        <f t="shared" ca="1" si="33"/>
        <v>0</v>
      </c>
      <c r="AP47" s="76">
        <f t="shared" ca="1" si="34"/>
        <v>0</v>
      </c>
      <c r="AQ47" s="76">
        <f t="shared" ca="1" si="35"/>
        <v>0</v>
      </c>
      <c r="AR47" s="76">
        <f t="shared" ca="1" si="36"/>
        <v>0</v>
      </c>
      <c r="AS47" s="77">
        <f t="shared" ca="1" si="37"/>
        <v>0</v>
      </c>
      <c r="AT47" s="76">
        <f t="shared" ca="1" si="38"/>
        <v>0</v>
      </c>
    </row>
    <row r="48" spans="2:46">
      <c r="B48" s="75" t="str">
        <f>HYPERLINK("#"&amp;ADDRESS(1,1,1,1,'1. Index'!A54),'1. Index'!A54)</f>
        <v>15.01.11.2.01.320</v>
      </c>
      <c r="C48" s="136" t="str">
        <f t="shared" si="6"/>
        <v>150111201320</v>
      </c>
      <c r="D48" s="76" t="s">
        <v>244</v>
      </c>
      <c r="E48" s="76">
        <f>'3. Country Data'!$C$2</f>
        <v>0</v>
      </c>
      <c r="F48" s="76">
        <f>'3. Country Data'!$C$3</f>
        <v>0</v>
      </c>
      <c r="G48" s="76">
        <f>'3. Country Data'!$C$4</f>
        <v>0</v>
      </c>
      <c r="H48" s="76">
        <f>'3. Country Data'!$C$5</f>
        <v>0</v>
      </c>
      <c r="I48" s="76">
        <f t="shared" ca="1" si="7"/>
        <v>0</v>
      </c>
      <c r="J48" s="76">
        <f t="shared" ca="1" si="0"/>
        <v>0</v>
      </c>
      <c r="K48" s="76">
        <f t="shared" ca="1" si="8"/>
        <v>0</v>
      </c>
      <c r="L48" s="76">
        <f t="shared" ca="1" si="9"/>
        <v>0</v>
      </c>
      <c r="M48" s="76">
        <f t="shared" ca="1" si="10"/>
        <v>0</v>
      </c>
      <c r="N48" s="76">
        <f t="shared" ca="1" si="11"/>
        <v>0</v>
      </c>
      <c r="O48" s="76">
        <f t="shared" ca="1" si="12"/>
        <v>0</v>
      </c>
      <c r="P48" s="76">
        <f t="shared" ca="1" si="13"/>
        <v>0</v>
      </c>
      <c r="Q48" s="76">
        <f t="shared" ca="1" si="14"/>
        <v>0</v>
      </c>
      <c r="R48" s="76">
        <f t="shared" ca="1" si="15"/>
        <v>0</v>
      </c>
      <c r="S48" s="76">
        <f t="shared" ca="1" si="16"/>
        <v>0</v>
      </c>
      <c r="T48" s="76">
        <f t="shared" ca="1" si="17"/>
        <v>0</v>
      </c>
      <c r="U48" s="76">
        <f t="shared" ca="1" si="18"/>
        <v>0</v>
      </c>
      <c r="V48" s="76">
        <f t="shared" ca="1" si="19"/>
        <v>0</v>
      </c>
      <c r="W48" s="76">
        <f t="shared" ca="1" si="20"/>
        <v>0</v>
      </c>
      <c r="X48" s="76">
        <f t="shared" ca="1" si="1"/>
        <v>0</v>
      </c>
      <c r="Y48" s="76">
        <f t="shared" ca="1" si="2"/>
        <v>0</v>
      </c>
      <c r="Z48" s="76">
        <f t="shared" ca="1" si="3"/>
        <v>0</v>
      </c>
      <c r="AA48" s="76">
        <f t="shared" ca="1" si="4"/>
        <v>0</v>
      </c>
      <c r="AB48" s="76">
        <f t="shared" ca="1" si="5"/>
        <v>0</v>
      </c>
      <c r="AC48" s="76">
        <f t="shared" ca="1" si="21"/>
        <v>0</v>
      </c>
      <c r="AD48" s="76">
        <f t="shared" ca="1" si="22"/>
        <v>0</v>
      </c>
      <c r="AE48" s="76">
        <f t="shared" ca="1" si="23"/>
        <v>0</v>
      </c>
      <c r="AF48" s="76">
        <f t="shared" ca="1" si="24"/>
        <v>0</v>
      </c>
      <c r="AG48" s="76">
        <f t="shared" ca="1" si="25"/>
        <v>0</v>
      </c>
      <c r="AH48" s="76">
        <f t="shared" ca="1" si="26"/>
        <v>0</v>
      </c>
      <c r="AI48" s="76">
        <f t="shared" ca="1" si="27"/>
        <v>0</v>
      </c>
      <c r="AJ48" s="76">
        <f t="shared" ca="1" si="28"/>
        <v>0</v>
      </c>
      <c r="AK48" s="76">
        <f t="shared" ca="1" si="29"/>
        <v>0</v>
      </c>
      <c r="AL48" s="76">
        <f t="shared" ca="1" si="30"/>
        <v>0</v>
      </c>
      <c r="AM48" s="76">
        <f t="shared" ca="1" si="31"/>
        <v>0</v>
      </c>
      <c r="AN48" s="76">
        <f t="shared" ca="1" si="32"/>
        <v>0</v>
      </c>
      <c r="AO48" s="76">
        <f t="shared" ca="1" si="33"/>
        <v>0</v>
      </c>
      <c r="AP48" s="76">
        <f t="shared" ca="1" si="34"/>
        <v>0</v>
      </c>
      <c r="AQ48" s="76">
        <f t="shared" ca="1" si="35"/>
        <v>0</v>
      </c>
      <c r="AR48" s="76">
        <f t="shared" ca="1" si="36"/>
        <v>0</v>
      </c>
      <c r="AS48" s="77">
        <f t="shared" ca="1" si="37"/>
        <v>0</v>
      </c>
      <c r="AT48" s="76">
        <f t="shared" ca="1" si="38"/>
        <v>0</v>
      </c>
    </row>
    <row r="49" spans="2:46">
      <c r="B49" s="75" t="str">
        <f>HYPERLINK("#"&amp;ADDRESS(1,1,1,1,'1. Index'!A55),'1. Index'!A55)</f>
        <v>15.01.11.2.01.330</v>
      </c>
      <c r="C49" s="136" t="str">
        <f t="shared" si="6"/>
        <v>150111201330</v>
      </c>
      <c r="D49" s="76" t="s">
        <v>47</v>
      </c>
      <c r="E49" s="76">
        <f>'3. Country Data'!$C$2</f>
        <v>0</v>
      </c>
      <c r="F49" s="76">
        <f>'3. Country Data'!$C$3</f>
        <v>0</v>
      </c>
      <c r="G49" s="76">
        <f>'3. Country Data'!$C$4</f>
        <v>0</v>
      </c>
      <c r="H49" s="76">
        <f>'3. Country Data'!$C$5</f>
        <v>0</v>
      </c>
      <c r="I49" s="76">
        <f t="shared" ca="1" si="7"/>
        <v>0</v>
      </c>
      <c r="J49" s="76">
        <f t="shared" ca="1" si="0"/>
        <v>0</v>
      </c>
      <c r="K49" s="76">
        <f t="shared" ca="1" si="8"/>
        <v>0</v>
      </c>
      <c r="L49" s="76">
        <f t="shared" ca="1" si="9"/>
        <v>0</v>
      </c>
      <c r="M49" s="76">
        <f t="shared" ca="1" si="10"/>
        <v>0</v>
      </c>
      <c r="N49" s="76">
        <f t="shared" ca="1" si="11"/>
        <v>0</v>
      </c>
      <c r="O49" s="76">
        <f t="shared" ca="1" si="12"/>
        <v>0</v>
      </c>
      <c r="P49" s="76">
        <f t="shared" ca="1" si="13"/>
        <v>0</v>
      </c>
      <c r="Q49" s="76">
        <f t="shared" ca="1" si="14"/>
        <v>0</v>
      </c>
      <c r="R49" s="76">
        <f t="shared" ca="1" si="15"/>
        <v>0</v>
      </c>
      <c r="S49" s="76">
        <f t="shared" ca="1" si="16"/>
        <v>0</v>
      </c>
      <c r="T49" s="76">
        <f t="shared" ca="1" si="17"/>
        <v>0</v>
      </c>
      <c r="U49" s="76">
        <f t="shared" ca="1" si="18"/>
        <v>0</v>
      </c>
      <c r="V49" s="76">
        <f t="shared" ca="1" si="19"/>
        <v>0</v>
      </c>
      <c r="W49" s="76">
        <f t="shared" ca="1" si="20"/>
        <v>0</v>
      </c>
      <c r="X49" s="76">
        <f t="shared" ca="1" si="1"/>
        <v>0</v>
      </c>
      <c r="Y49" s="76">
        <f t="shared" ca="1" si="2"/>
        <v>0</v>
      </c>
      <c r="Z49" s="76">
        <f t="shared" ca="1" si="3"/>
        <v>0</v>
      </c>
      <c r="AA49" s="76">
        <f t="shared" ca="1" si="4"/>
        <v>0</v>
      </c>
      <c r="AB49" s="76">
        <f t="shared" ca="1" si="5"/>
        <v>0</v>
      </c>
      <c r="AC49" s="76">
        <f t="shared" ca="1" si="21"/>
        <v>0</v>
      </c>
      <c r="AD49" s="76">
        <f t="shared" ca="1" si="22"/>
        <v>0</v>
      </c>
      <c r="AE49" s="76">
        <f t="shared" ca="1" si="23"/>
        <v>0</v>
      </c>
      <c r="AF49" s="76">
        <f t="shared" ca="1" si="24"/>
        <v>0</v>
      </c>
      <c r="AG49" s="76">
        <f t="shared" ca="1" si="25"/>
        <v>0</v>
      </c>
      <c r="AH49" s="76">
        <f t="shared" ca="1" si="26"/>
        <v>0</v>
      </c>
      <c r="AI49" s="76">
        <f t="shared" ca="1" si="27"/>
        <v>0</v>
      </c>
      <c r="AJ49" s="76">
        <f t="shared" ca="1" si="28"/>
        <v>0</v>
      </c>
      <c r="AK49" s="76">
        <f t="shared" ca="1" si="29"/>
        <v>0</v>
      </c>
      <c r="AL49" s="76">
        <f t="shared" ca="1" si="30"/>
        <v>0</v>
      </c>
      <c r="AM49" s="76">
        <f t="shared" ca="1" si="31"/>
        <v>0</v>
      </c>
      <c r="AN49" s="76">
        <f t="shared" ca="1" si="32"/>
        <v>0</v>
      </c>
      <c r="AO49" s="76">
        <f t="shared" ca="1" si="33"/>
        <v>0</v>
      </c>
      <c r="AP49" s="76">
        <f t="shared" ca="1" si="34"/>
        <v>0</v>
      </c>
      <c r="AQ49" s="76">
        <f t="shared" ca="1" si="35"/>
        <v>0</v>
      </c>
      <c r="AR49" s="76">
        <f t="shared" ca="1" si="36"/>
        <v>0</v>
      </c>
      <c r="AS49" s="77">
        <f t="shared" ca="1" si="37"/>
        <v>0</v>
      </c>
      <c r="AT49" s="76">
        <f t="shared" ca="1" si="38"/>
        <v>0</v>
      </c>
    </row>
    <row r="50" spans="2:46">
      <c r="B50" s="75" t="str">
        <f>HYPERLINK("#"&amp;ADDRESS(1,1,1,1,'1. Index'!A56),'1. Index'!A56)</f>
        <v>15.01.11.2.01.340</v>
      </c>
      <c r="C50" s="136" t="str">
        <f t="shared" si="6"/>
        <v>150111201340</v>
      </c>
      <c r="D50" s="76" t="s">
        <v>1802</v>
      </c>
      <c r="E50" s="76">
        <f>'3. Country Data'!$C$2</f>
        <v>0</v>
      </c>
      <c r="F50" s="76">
        <f>'3. Country Data'!$C$3</f>
        <v>0</v>
      </c>
      <c r="G50" s="76">
        <f>'3. Country Data'!$C$4</f>
        <v>0</v>
      </c>
      <c r="H50" s="76">
        <f>'3. Country Data'!$C$5</f>
        <v>0</v>
      </c>
      <c r="I50" s="76">
        <f t="shared" ca="1" si="7"/>
        <v>0</v>
      </c>
      <c r="J50" s="76">
        <f t="shared" ca="1" si="0"/>
        <v>0</v>
      </c>
      <c r="K50" s="76">
        <f t="shared" ca="1" si="8"/>
        <v>0</v>
      </c>
      <c r="L50" s="76">
        <f t="shared" ca="1" si="9"/>
        <v>0</v>
      </c>
      <c r="M50" s="76">
        <f t="shared" ca="1" si="10"/>
        <v>0</v>
      </c>
      <c r="N50" s="76">
        <f t="shared" ca="1" si="11"/>
        <v>0</v>
      </c>
      <c r="O50" s="76">
        <f t="shared" ca="1" si="12"/>
        <v>0</v>
      </c>
      <c r="P50" s="76">
        <f t="shared" ca="1" si="13"/>
        <v>0</v>
      </c>
      <c r="Q50" s="76">
        <f t="shared" ca="1" si="14"/>
        <v>0</v>
      </c>
      <c r="R50" s="76">
        <f t="shared" ca="1" si="15"/>
        <v>0</v>
      </c>
      <c r="S50" s="76">
        <f t="shared" ca="1" si="16"/>
        <v>0</v>
      </c>
      <c r="T50" s="76">
        <f t="shared" ca="1" si="17"/>
        <v>0</v>
      </c>
      <c r="U50" s="76">
        <f t="shared" ca="1" si="18"/>
        <v>0</v>
      </c>
      <c r="V50" s="76">
        <f t="shared" ca="1" si="19"/>
        <v>0</v>
      </c>
      <c r="W50" s="76">
        <f t="shared" ca="1" si="20"/>
        <v>0</v>
      </c>
      <c r="X50" s="76">
        <f t="shared" ca="1" si="1"/>
        <v>0</v>
      </c>
      <c r="Y50" s="76">
        <f t="shared" ca="1" si="2"/>
        <v>0</v>
      </c>
      <c r="Z50" s="76">
        <f t="shared" ca="1" si="3"/>
        <v>0</v>
      </c>
      <c r="AA50" s="76">
        <f t="shared" ca="1" si="4"/>
        <v>0</v>
      </c>
      <c r="AB50" s="76">
        <f t="shared" ca="1" si="5"/>
        <v>0</v>
      </c>
      <c r="AC50" s="76">
        <f t="shared" ca="1" si="21"/>
        <v>0</v>
      </c>
      <c r="AD50" s="76">
        <f t="shared" ca="1" si="22"/>
        <v>0</v>
      </c>
      <c r="AE50" s="76">
        <f t="shared" ca="1" si="23"/>
        <v>0</v>
      </c>
      <c r="AF50" s="76">
        <f t="shared" ca="1" si="24"/>
        <v>0</v>
      </c>
      <c r="AG50" s="76">
        <f t="shared" ca="1" si="25"/>
        <v>0</v>
      </c>
      <c r="AH50" s="76">
        <f t="shared" ca="1" si="26"/>
        <v>0</v>
      </c>
      <c r="AI50" s="76">
        <f t="shared" ca="1" si="27"/>
        <v>0</v>
      </c>
      <c r="AJ50" s="76">
        <f t="shared" ca="1" si="28"/>
        <v>0</v>
      </c>
      <c r="AK50" s="76">
        <f t="shared" ca="1" si="29"/>
        <v>0</v>
      </c>
      <c r="AL50" s="76">
        <f t="shared" ca="1" si="30"/>
        <v>0</v>
      </c>
      <c r="AM50" s="76">
        <f t="shared" ca="1" si="31"/>
        <v>0</v>
      </c>
      <c r="AN50" s="76">
        <f t="shared" ca="1" si="32"/>
        <v>0</v>
      </c>
      <c r="AO50" s="76">
        <f t="shared" ca="1" si="33"/>
        <v>0</v>
      </c>
      <c r="AP50" s="76">
        <f t="shared" ca="1" si="34"/>
        <v>0</v>
      </c>
      <c r="AQ50" s="76">
        <f t="shared" ca="1" si="35"/>
        <v>0</v>
      </c>
      <c r="AR50" s="76">
        <f t="shared" ca="1" si="36"/>
        <v>0</v>
      </c>
      <c r="AS50" s="77">
        <f t="shared" ca="1" si="37"/>
        <v>0</v>
      </c>
      <c r="AT50" s="76">
        <f t="shared" ca="1" si="38"/>
        <v>0</v>
      </c>
    </row>
    <row r="51" spans="2:46">
      <c r="B51" s="75" t="str">
        <f>HYPERLINK("#"&amp;ADDRESS(1,1,1,1,'1. Index'!A57),'1. Index'!A57)</f>
        <v>15.01.11.2.01.350</v>
      </c>
      <c r="C51" s="136" t="str">
        <f t="shared" si="6"/>
        <v>150111201350</v>
      </c>
      <c r="D51" s="76" t="s">
        <v>48</v>
      </c>
      <c r="E51" s="76">
        <f>'3. Country Data'!$C$2</f>
        <v>0</v>
      </c>
      <c r="F51" s="76">
        <f>'3. Country Data'!$C$3</f>
        <v>0</v>
      </c>
      <c r="G51" s="76">
        <f>'3. Country Data'!$C$4</f>
        <v>0</v>
      </c>
      <c r="H51" s="76">
        <f>'3. Country Data'!$C$5</f>
        <v>0</v>
      </c>
      <c r="I51" s="76">
        <f t="shared" ca="1" si="7"/>
        <v>0</v>
      </c>
      <c r="J51" s="76">
        <f t="shared" ca="1" si="0"/>
        <v>0</v>
      </c>
      <c r="K51" s="76">
        <f t="shared" ca="1" si="8"/>
        <v>0</v>
      </c>
      <c r="L51" s="76">
        <f t="shared" ca="1" si="9"/>
        <v>0</v>
      </c>
      <c r="M51" s="76">
        <f t="shared" ca="1" si="10"/>
        <v>0</v>
      </c>
      <c r="N51" s="76">
        <f t="shared" ca="1" si="11"/>
        <v>0</v>
      </c>
      <c r="O51" s="76">
        <f t="shared" ca="1" si="12"/>
        <v>0</v>
      </c>
      <c r="P51" s="76">
        <f t="shared" ca="1" si="13"/>
        <v>0</v>
      </c>
      <c r="Q51" s="76">
        <f t="shared" ca="1" si="14"/>
        <v>0</v>
      </c>
      <c r="R51" s="76">
        <f t="shared" ca="1" si="15"/>
        <v>0</v>
      </c>
      <c r="S51" s="76">
        <f t="shared" ca="1" si="16"/>
        <v>0</v>
      </c>
      <c r="T51" s="76">
        <f t="shared" ca="1" si="17"/>
        <v>0</v>
      </c>
      <c r="U51" s="76">
        <f t="shared" ca="1" si="18"/>
        <v>0</v>
      </c>
      <c r="V51" s="76">
        <f t="shared" ca="1" si="19"/>
        <v>0</v>
      </c>
      <c r="W51" s="76">
        <f t="shared" ca="1" si="20"/>
        <v>0</v>
      </c>
      <c r="X51" s="76">
        <f t="shared" ca="1" si="1"/>
        <v>0</v>
      </c>
      <c r="Y51" s="76">
        <f t="shared" ca="1" si="2"/>
        <v>0</v>
      </c>
      <c r="Z51" s="76">
        <f t="shared" ca="1" si="3"/>
        <v>0</v>
      </c>
      <c r="AA51" s="76">
        <f t="shared" ca="1" si="4"/>
        <v>0</v>
      </c>
      <c r="AB51" s="76">
        <f t="shared" ca="1" si="5"/>
        <v>0</v>
      </c>
      <c r="AC51" s="76">
        <f t="shared" ca="1" si="21"/>
        <v>0</v>
      </c>
      <c r="AD51" s="76">
        <f t="shared" ca="1" si="22"/>
        <v>0</v>
      </c>
      <c r="AE51" s="76">
        <f t="shared" ca="1" si="23"/>
        <v>0</v>
      </c>
      <c r="AF51" s="76">
        <f t="shared" ca="1" si="24"/>
        <v>0</v>
      </c>
      <c r="AG51" s="76">
        <f t="shared" ca="1" si="25"/>
        <v>0</v>
      </c>
      <c r="AH51" s="76">
        <f t="shared" ca="1" si="26"/>
        <v>0</v>
      </c>
      <c r="AI51" s="76">
        <f t="shared" ca="1" si="27"/>
        <v>0</v>
      </c>
      <c r="AJ51" s="76">
        <f t="shared" ca="1" si="28"/>
        <v>0</v>
      </c>
      <c r="AK51" s="76">
        <f t="shared" ca="1" si="29"/>
        <v>0</v>
      </c>
      <c r="AL51" s="76">
        <f t="shared" ca="1" si="30"/>
        <v>0</v>
      </c>
      <c r="AM51" s="76">
        <f t="shared" ca="1" si="31"/>
        <v>0</v>
      </c>
      <c r="AN51" s="76">
        <f t="shared" ca="1" si="32"/>
        <v>0</v>
      </c>
      <c r="AO51" s="76">
        <f t="shared" ca="1" si="33"/>
        <v>0</v>
      </c>
      <c r="AP51" s="76">
        <f t="shared" ca="1" si="34"/>
        <v>0</v>
      </c>
      <c r="AQ51" s="76">
        <f t="shared" ca="1" si="35"/>
        <v>0</v>
      </c>
      <c r="AR51" s="76">
        <f t="shared" ca="1" si="36"/>
        <v>0</v>
      </c>
      <c r="AS51" s="77">
        <f t="shared" ca="1" si="37"/>
        <v>0</v>
      </c>
      <c r="AT51" s="76">
        <f t="shared" ca="1" si="38"/>
        <v>0</v>
      </c>
    </row>
    <row r="52" spans="2:46">
      <c r="B52" s="75" t="str">
        <f>HYPERLINK("#"&amp;ADDRESS(1,1,1,1,'1. Index'!A58),'1. Index'!A58)</f>
        <v>15.01.11.2.01.360</v>
      </c>
      <c r="C52" s="136" t="str">
        <f t="shared" si="6"/>
        <v>150111201360</v>
      </c>
      <c r="D52" s="76" t="s">
        <v>1803</v>
      </c>
      <c r="E52" s="76">
        <f>'3. Country Data'!$C$2</f>
        <v>0</v>
      </c>
      <c r="F52" s="76">
        <f>'3. Country Data'!$C$3</f>
        <v>0</v>
      </c>
      <c r="G52" s="76">
        <f>'3. Country Data'!$C$4</f>
        <v>0</v>
      </c>
      <c r="H52" s="76">
        <f>'3. Country Data'!$C$5</f>
        <v>0</v>
      </c>
      <c r="I52" s="76">
        <f t="shared" ca="1" si="7"/>
        <v>0</v>
      </c>
      <c r="J52" s="76">
        <f t="shared" ca="1" si="0"/>
        <v>0</v>
      </c>
      <c r="K52" s="76">
        <f t="shared" ca="1" si="8"/>
        <v>0</v>
      </c>
      <c r="L52" s="76">
        <f t="shared" ca="1" si="9"/>
        <v>0</v>
      </c>
      <c r="M52" s="76">
        <f t="shared" ca="1" si="10"/>
        <v>0</v>
      </c>
      <c r="N52" s="76">
        <f t="shared" ca="1" si="11"/>
        <v>0</v>
      </c>
      <c r="O52" s="76">
        <f t="shared" ca="1" si="12"/>
        <v>0</v>
      </c>
      <c r="P52" s="76">
        <f t="shared" ca="1" si="13"/>
        <v>0</v>
      </c>
      <c r="Q52" s="76">
        <f t="shared" ca="1" si="14"/>
        <v>0</v>
      </c>
      <c r="R52" s="76">
        <f t="shared" ca="1" si="15"/>
        <v>0</v>
      </c>
      <c r="S52" s="76">
        <f t="shared" ca="1" si="16"/>
        <v>0</v>
      </c>
      <c r="T52" s="76">
        <f t="shared" ca="1" si="17"/>
        <v>0</v>
      </c>
      <c r="U52" s="76">
        <f t="shared" ca="1" si="18"/>
        <v>0</v>
      </c>
      <c r="V52" s="76">
        <f t="shared" ca="1" si="19"/>
        <v>0</v>
      </c>
      <c r="W52" s="76">
        <f t="shared" ca="1" si="20"/>
        <v>0</v>
      </c>
      <c r="X52" s="76">
        <f t="shared" ca="1" si="1"/>
        <v>0</v>
      </c>
      <c r="Y52" s="76">
        <f t="shared" ca="1" si="2"/>
        <v>0</v>
      </c>
      <c r="Z52" s="76">
        <f t="shared" ca="1" si="3"/>
        <v>0</v>
      </c>
      <c r="AA52" s="76">
        <f t="shared" ca="1" si="4"/>
        <v>0</v>
      </c>
      <c r="AB52" s="76">
        <f t="shared" ca="1" si="5"/>
        <v>0</v>
      </c>
      <c r="AC52" s="76">
        <f t="shared" ca="1" si="21"/>
        <v>0</v>
      </c>
      <c r="AD52" s="76">
        <f t="shared" ca="1" si="22"/>
        <v>0</v>
      </c>
      <c r="AE52" s="76">
        <f t="shared" ca="1" si="23"/>
        <v>0</v>
      </c>
      <c r="AF52" s="76">
        <f t="shared" ca="1" si="24"/>
        <v>0</v>
      </c>
      <c r="AG52" s="76">
        <f t="shared" ca="1" si="25"/>
        <v>0</v>
      </c>
      <c r="AH52" s="76">
        <f t="shared" ca="1" si="26"/>
        <v>0</v>
      </c>
      <c r="AI52" s="76">
        <f t="shared" ca="1" si="27"/>
        <v>0</v>
      </c>
      <c r="AJ52" s="76">
        <f t="shared" ca="1" si="28"/>
        <v>0</v>
      </c>
      <c r="AK52" s="76">
        <f t="shared" ca="1" si="29"/>
        <v>0</v>
      </c>
      <c r="AL52" s="76">
        <f t="shared" ca="1" si="30"/>
        <v>0</v>
      </c>
      <c r="AM52" s="76">
        <f t="shared" ca="1" si="31"/>
        <v>0</v>
      </c>
      <c r="AN52" s="76">
        <f t="shared" ca="1" si="32"/>
        <v>0</v>
      </c>
      <c r="AO52" s="76">
        <f t="shared" ca="1" si="33"/>
        <v>0</v>
      </c>
      <c r="AP52" s="76">
        <f t="shared" ca="1" si="34"/>
        <v>0</v>
      </c>
      <c r="AQ52" s="76">
        <f t="shared" ca="1" si="35"/>
        <v>0</v>
      </c>
      <c r="AR52" s="76">
        <f t="shared" ca="1" si="36"/>
        <v>0</v>
      </c>
      <c r="AS52" s="77">
        <f t="shared" ca="1" si="37"/>
        <v>0</v>
      </c>
      <c r="AT52" s="76">
        <f t="shared" ca="1" si="38"/>
        <v>0</v>
      </c>
    </row>
    <row r="53" spans="2:46">
      <c r="B53" s="75" t="str">
        <f>HYPERLINK("#"&amp;ADDRESS(1,1,1,1,'1. Index'!A59),'1. Index'!A59)</f>
        <v>15.01.11.2.01.370</v>
      </c>
      <c r="C53" s="136" t="str">
        <f t="shared" si="6"/>
        <v>150111201370</v>
      </c>
      <c r="D53" s="76" t="s">
        <v>48</v>
      </c>
      <c r="E53" s="76">
        <f>'3. Country Data'!$C$2</f>
        <v>0</v>
      </c>
      <c r="F53" s="76">
        <f>'3. Country Data'!$C$3</f>
        <v>0</v>
      </c>
      <c r="G53" s="76">
        <f>'3. Country Data'!$C$4</f>
        <v>0</v>
      </c>
      <c r="H53" s="76">
        <f>'3. Country Data'!$C$5</f>
        <v>0</v>
      </c>
      <c r="I53" s="76">
        <f t="shared" ca="1" si="7"/>
        <v>0</v>
      </c>
      <c r="J53" s="76">
        <f t="shared" ca="1" si="0"/>
        <v>0</v>
      </c>
      <c r="K53" s="76">
        <f t="shared" ca="1" si="8"/>
        <v>0</v>
      </c>
      <c r="L53" s="76">
        <f t="shared" ca="1" si="9"/>
        <v>0</v>
      </c>
      <c r="M53" s="76">
        <f t="shared" ca="1" si="10"/>
        <v>0</v>
      </c>
      <c r="N53" s="76">
        <f t="shared" ca="1" si="11"/>
        <v>0</v>
      </c>
      <c r="O53" s="76">
        <f t="shared" ca="1" si="12"/>
        <v>0</v>
      </c>
      <c r="P53" s="76">
        <f t="shared" ca="1" si="13"/>
        <v>0</v>
      </c>
      <c r="Q53" s="76">
        <f t="shared" ca="1" si="14"/>
        <v>0</v>
      </c>
      <c r="R53" s="76">
        <f t="shared" ca="1" si="15"/>
        <v>0</v>
      </c>
      <c r="S53" s="76">
        <f t="shared" ca="1" si="16"/>
        <v>0</v>
      </c>
      <c r="T53" s="76">
        <f t="shared" ca="1" si="17"/>
        <v>0</v>
      </c>
      <c r="U53" s="76">
        <f t="shared" ca="1" si="18"/>
        <v>0</v>
      </c>
      <c r="V53" s="76">
        <f t="shared" ca="1" si="19"/>
        <v>0</v>
      </c>
      <c r="W53" s="76">
        <f t="shared" ca="1" si="20"/>
        <v>0</v>
      </c>
      <c r="X53" s="76">
        <f t="shared" ca="1" si="1"/>
        <v>0</v>
      </c>
      <c r="Y53" s="76">
        <f t="shared" ca="1" si="2"/>
        <v>0</v>
      </c>
      <c r="Z53" s="76">
        <f t="shared" ca="1" si="3"/>
        <v>0</v>
      </c>
      <c r="AA53" s="76">
        <f t="shared" ca="1" si="4"/>
        <v>0</v>
      </c>
      <c r="AB53" s="76">
        <f t="shared" ca="1" si="5"/>
        <v>0</v>
      </c>
      <c r="AC53" s="76">
        <f t="shared" ca="1" si="21"/>
        <v>0</v>
      </c>
      <c r="AD53" s="76">
        <f t="shared" ca="1" si="22"/>
        <v>0</v>
      </c>
      <c r="AE53" s="76">
        <f t="shared" ca="1" si="23"/>
        <v>0</v>
      </c>
      <c r="AF53" s="76">
        <f t="shared" ca="1" si="24"/>
        <v>0</v>
      </c>
      <c r="AG53" s="76">
        <f t="shared" ca="1" si="25"/>
        <v>0</v>
      </c>
      <c r="AH53" s="76">
        <f t="shared" ca="1" si="26"/>
        <v>0</v>
      </c>
      <c r="AI53" s="76">
        <f t="shared" ca="1" si="27"/>
        <v>0</v>
      </c>
      <c r="AJ53" s="76">
        <f t="shared" ca="1" si="28"/>
        <v>0</v>
      </c>
      <c r="AK53" s="76">
        <f t="shared" ca="1" si="29"/>
        <v>0</v>
      </c>
      <c r="AL53" s="76">
        <f t="shared" ca="1" si="30"/>
        <v>0</v>
      </c>
      <c r="AM53" s="76">
        <f t="shared" ca="1" si="31"/>
        <v>0</v>
      </c>
      <c r="AN53" s="76">
        <f t="shared" ca="1" si="32"/>
        <v>0</v>
      </c>
      <c r="AO53" s="76">
        <f t="shared" ca="1" si="33"/>
        <v>0</v>
      </c>
      <c r="AP53" s="76">
        <f t="shared" ca="1" si="34"/>
        <v>0</v>
      </c>
      <c r="AQ53" s="76">
        <f t="shared" ca="1" si="35"/>
        <v>0</v>
      </c>
      <c r="AR53" s="76">
        <f t="shared" ca="1" si="36"/>
        <v>0</v>
      </c>
      <c r="AS53" s="77">
        <f t="shared" ca="1" si="37"/>
        <v>0</v>
      </c>
      <c r="AT53" s="76">
        <f t="shared" ca="1" si="38"/>
        <v>0</v>
      </c>
    </row>
    <row r="54" spans="2:46">
      <c r="B54" s="75" t="str">
        <f>HYPERLINK("#"&amp;ADDRESS(1,1,1,1,'1. Index'!A60),'1. Index'!A60)</f>
        <v>15.01.11.2.01.380</v>
      </c>
      <c r="C54" s="136" t="str">
        <f t="shared" si="6"/>
        <v>150111201380</v>
      </c>
      <c r="D54" s="76" t="s">
        <v>1804</v>
      </c>
      <c r="E54" s="76">
        <f>'3. Country Data'!$C$2</f>
        <v>0</v>
      </c>
      <c r="F54" s="76">
        <f>'3. Country Data'!$C$3</f>
        <v>0</v>
      </c>
      <c r="G54" s="76">
        <f>'3. Country Data'!$C$4</f>
        <v>0</v>
      </c>
      <c r="H54" s="76">
        <f>'3. Country Data'!$C$5</f>
        <v>0</v>
      </c>
      <c r="I54" s="76">
        <f t="shared" ca="1" si="7"/>
        <v>0</v>
      </c>
      <c r="J54" s="76">
        <f t="shared" ca="1" si="0"/>
        <v>0</v>
      </c>
      <c r="K54" s="76">
        <f t="shared" ca="1" si="8"/>
        <v>0</v>
      </c>
      <c r="L54" s="76">
        <f t="shared" ca="1" si="9"/>
        <v>0</v>
      </c>
      <c r="M54" s="76">
        <f t="shared" ca="1" si="10"/>
        <v>0</v>
      </c>
      <c r="N54" s="76">
        <f t="shared" ca="1" si="11"/>
        <v>0</v>
      </c>
      <c r="O54" s="76">
        <f t="shared" ca="1" si="12"/>
        <v>0</v>
      </c>
      <c r="P54" s="76">
        <f t="shared" ca="1" si="13"/>
        <v>0</v>
      </c>
      <c r="Q54" s="76">
        <f t="shared" ca="1" si="14"/>
        <v>0</v>
      </c>
      <c r="R54" s="76">
        <f t="shared" ca="1" si="15"/>
        <v>0</v>
      </c>
      <c r="S54" s="76">
        <f t="shared" ca="1" si="16"/>
        <v>0</v>
      </c>
      <c r="T54" s="76">
        <f t="shared" ca="1" si="17"/>
        <v>0</v>
      </c>
      <c r="U54" s="76">
        <f t="shared" ca="1" si="18"/>
        <v>0</v>
      </c>
      <c r="V54" s="76">
        <f t="shared" ca="1" si="19"/>
        <v>0</v>
      </c>
      <c r="W54" s="76">
        <f t="shared" ca="1" si="20"/>
        <v>0</v>
      </c>
      <c r="X54" s="76">
        <f t="shared" ca="1" si="1"/>
        <v>0</v>
      </c>
      <c r="Y54" s="76">
        <f t="shared" ca="1" si="2"/>
        <v>0</v>
      </c>
      <c r="Z54" s="76">
        <f t="shared" ca="1" si="3"/>
        <v>0</v>
      </c>
      <c r="AA54" s="76">
        <f t="shared" ca="1" si="4"/>
        <v>0</v>
      </c>
      <c r="AB54" s="76">
        <f t="shared" ca="1" si="5"/>
        <v>0</v>
      </c>
      <c r="AC54" s="76">
        <f t="shared" ca="1" si="21"/>
        <v>0</v>
      </c>
      <c r="AD54" s="76">
        <f t="shared" ca="1" si="22"/>
        <v>0</v>
      </c>
      <c r="AE54" s="76">
        <f t="shared" ca="1" si="23"/>
        <v>0</v>
      </c>
      <c r="AF54" s="76">
        <f t="shared" ca="1" si="24"/>
        <v>0</v>
      </c>
      <c r="AG54" s="76">
        <f t="shared" ca="1" si="25"/>
        <v>0</v>
      </c>
      <c r="AH54" s="76">
        <f t="shared" ca="1" si="26"/>
        <v>0</v>
      </c>
      <c r="AI54" s="76">
        <f t="shared" ca="1" si="27"/>
        <v>0</v>
      </c>
      <c r="AJ54" s="76">
        <f t="shared" ca="1" si="28"/>
        <v>0</v>
      </c>
      <c r="AK54" s="76">
        <f t="shared" ca="1" si="29"/>
        <v>0</v>
      </c>
      <c r="AL54" s="76">
        <f t="shared" ca="1" si="30"/>
        <v>0</v>
      </c>
      <c r="AM54" s="76">
        <f t="shared" ca="1" si="31"/>
        <v>0</v>
      </c>
      <c r="AN54" s="76">
        <f t="shared" ca="1" si="32"/>
        <v>0</v>
      </c>
      <c r="AO54" s="76">
        <f t="shared" ca="1" si="33"/>
        <v>0</v>
      </c>
      <c r="AP54" s="76">
        <f t="shared" ca="1" si="34"/>
        <v>0</v>
      </c>
      <c r="AQ54" s="76">
        <f t="shared" ca="1" si="35"/>
        <v>0</v>
      </c>
      <c r="AR54" s="76">
        <f t="shared" ca="1" si="36"/>
        <v>0</v>
      </c>
      <c r="AS54" s="77">
        <f t="shared" ca="1" si="37"/>
        <v>0</v>
      </c>
      <c r="AT54" s="76">
        <f t="shared" ca="1" si="38"/>
        <v>0</v>
      </c>
    </row>
    <row r="55" spans="2:46">
      <c r="B55" s="75" t="str">
        <f>HYPERLINK("#"&amp;ADDRESS(1,1,1,1,'1. Index'!A61),'1. Index'!A61)</f>
        <v>15.01.11.2.01.390</v>
      </c>
      <c r="C55" s="136" t="str">
        <f t="shared" si="6"/>
        <v>150111201390</v>
      </c>
      <c r="D55" s="76" t="s">
        <v>245</v>
      </c>
      <c r="E55" s="76">
        <f>'3. Country Data'!$C$2</f>
        <v>0</v>
      </c>
      <c r="F55" s="76">
        <f>'3. Country Data'!$C$3</f>
        <v>0</v>
      </c>
      <c r="G55" s="76">
        <f>'3. Country Data'!$C$4</f>
        <v>0</v>
      </c>
      <c r="H55" s="76">
        <f>'3. Country Data'!$C$5</f>
        <v>0</v>
      </c>
      <c r="I55" s="76">
        <f t="shared" ca="1" si="7"/>
        <v>0</v>
      </c>
      <c r="J55" s="76">
        <f t="shared" ca="1" si="0"/>
        <v>0</v>
      </c>
      <c r="K55" s="76">
        <f t="shared" ca="1" si="8"/>
        <v>0</v>
      </c>
      <c r="L55" s="76">
        <f t="shared" ca="1" si="9"/>
        <v>0</v>
      </c>
      <c r="M55" s="76">
        <f t="shared" ca="1" si="10"/>
        <v>0</v>
      </c>
      <c r="N55" s="76">
        <f t="shared" ca="1" si="11"/>
        <v>0</v>
      </c>
      <c r="O55" s="76">
        <f t="shared" ca="1" si="12"/>
        <v>0</v>
      </c>
      <c r="P55" s="76">
        <f t="shared" ca="1" si="13"/>
        <v>0</v>
      </c>
      <c r="Q55" s="76">
        <f t="shared" ca="1" si="14"/>
        <v>0</v>
      </c>
      <c r="R55" s="76">
        <f t="shared" ca="1" si="15"/>
        <v>0</v>
      </c>
      <c r="S55" s="76">
        <f t="shared" ca="1" si="16"/>
        <v>0</v>
      </c>
      <c r="T55" s="76">
        <f t="shared" ca="1" si="17"/>
        <v>0</v>
      </c>
      <c r="U55" s="76">
        <f t="shared" ca="1" si="18"/>
        <v>0</v>
      </c>
      <c r="V55" s="76">
        <f t="shared" ca="1" si="19"/>
        <v>0</v>
      </c>
      <c r="W55" s="76">
        <f t="shared" ca="1" si="20"/>
        <v>0</v>
      </c>
      <c r="X55" s="76">
        <f t="shared" ca="1" si="1"/>
        <v>0</v>
      </c>
      <c r="Y55" s="76">
        <f t="shared" ca="1" si="2"/>
        <v>0</v>
      </c>
      <c r="Z55" s="76">
        <f t="shared" ca="1" si="3"/>
        <v>0</v>
      </c>
      <c r="AA55" s="76">
        <f t="shared" ca="1" si="4"/>
        <v>0</v>
      </c>
      <c r="AB55" s="76">
        <f t="shared" ca="1" si="5"/>
        <v>0</v>
      </c>
      <c r="AC55" s="76">
        <f t="shared" ca="1" si="21"/>
        <v>0</v>
      </c>
      <c r="AD55" s="76">
        <f t="shared" ca="1" si="22"/>
        <v>0</v>
      </c>
      <c r="AE55" s="76">
        <f t="shared" ca="1" si="23"/>
        <v>0</v>
      </c>
      <c r="AF55" s="76">
        <f t="shared" ca="1" si="24"/>
        <v>0</v>
      </c>
      <c r="AG55" s="76">
        <f t="shared" ca="1" si="25"/>
        <v>0</v>
      </c>
      <c r="AH55" s="76">
        <f t="shared" ca="1" si="26"/>
        <v>0</v>
      </c>
      <c r="AI55" s="76">
        <f t="shared" ca="1" si="27"/>
        <v>0</v>
      </c>
      <c r="AJ55" s="76">
        <f t="shared" ca="1" si="28"/>
        <v>0</v>
      </c>
      <c r="AK55" s="76">
        <f t="shared" ca="1" si="29"/>
        <v>0</v>
      </c>
      <c r="AL55" s="76">
        <f t="shared" ca="1" si="30"/>
        <v>0</v>
      </c>
      <c r="AM55" s="76">
        <f t="shared" ca="1" si="31"/>
        <v>0</v>
      </c>
      <c r="AN55" s="76">
        <f t="shared" ca="1" si="32"/>
        <v>0</v>
      </c>
      <c r="AO55" s="76">
        <f t="shared" ca="1" si="33"/>
        <v>0</v>
      </c>
      <c r="AP55" s="76">
        <f t="shared" ca="1" si="34"/>
        <v>0</v>
      </c>
      <c r="AQ55" s="76">
        <f t="shared" ca="1" si="35"/>
        <v>0</v>
      </c>
      <c r="AR55" s="76">
        <f t="shared" ca="1" si="36"/>
        <v>0</v>
      </c>
      <c r="AS55" s="77">
        <f t="shared" ca="1" si="37"/>
        <v>0</v>
      </c>
      <c r="AT55" s="76">
        <f t="shared" ca="1" si="38"/>
        <v>0</v>
      </c>
    </row>
    <row r="56" spans="2:46">
      <c r="B56" s="75" t="str">
        <f>HYPERLINK("#"&amp;ADDRESS(1,1,1,1,'1. Index'!A62),'1. Index'!A62)</f>
        <v>15.01.11.2.01.400</v>
      </c>
      <c r="C56" s="136" t="str">
        <f t="shared" si="6"/>
        <v>150111201400</v>
      </c>
      <c r="D56" s="76" t="s">
        <v>1805</v>
      </c>
      <c r="E56" s="76">
        <f>'3. Country Data'!$C$2</f>
        <v>0</v>
      </c>
      <c r="F56" s="76">
        <f>'3. Country Data'!$C$3</f>
        <v>0</v>
      </c>
      <c r="G56" s="76">
        <f>'3. Country Data'!$C$4</f>
        <v>0</v>
      </c>
      <c r="H56" s="76">
        <f>'3. Country Data'!$C$5</f>
        <v>0</v>
      </c>
      <c r="I56" s="76">
        <f t="shared" ca="1" si="7"/>
        <v>0</v>
      </c>
      <c r="J56" s="76">
        <f t="shared" ca="1" si="0"/>
        <v>0</v>
      </c>
      <c r="K56" s="76">
        <f t="shared" ca="1" si="8"/>
        <v>0</v>
      </c>
      <c r="L56" s="76">
        <f t="shared" ca="1" si="9"/>
        <v>0</v>
      </c>
      <c r="M56" s="76">
        <f t="shared" ca="1" si="10"/>
        <v>0</v>
      </c>
      <c r="N56" s="76">
        <f t="shared" ca="1" si="11"/>
        <v>0</v>
      </c>
      <c r="O56" s="76">
        <f t="shared" ca="1" si="12"/>
        <v>0</v>
      </c>
      <c r="P56" s="76">
        <f t="shared" ca="1" si="13"/>
        <v>0</v>
      </c>
      <c r="Q56" s="76">
        <f t="shared" ca="1" si="14"/>
        <v>0</v>
      </c>
      <c r="R56" s="76">
        <f t="shared" ca="1" si="15"/>
        <v>0</v>
      </c>
      <c r="S56" s="76">
        <f t="shared" ca="1" si="16"/>
        <v>0</v>
      </c>
      <c r="T56" s="76">
        <f t="shared" ca="1" si="17"/>
        <v>0</v>
      </c>
      <c r="U56" s="76">
        <f t="shared" ca="1" si="18"/>
        <v>0</v>
      </c>
      <c r="V56" s="76">
        <f t="shared" ca="1" si="19"/>
        <v>0</v>
      </c>
      <c r="W56" s="76">
        <f t="shared" ca="1" si="20"/>
        <v>0</v>
      </c>
      <c r="X56" s="76">
        <f t="shared" ca="1" si="1"/>
        <v>0</v>
      </c>
      <c r="Y56" s="76">
        <f t="shared" ca="1" si="2"/>
        <v>0</v>
      </c>
      <c r="Z56" s="76">
        <f t="shared" ca="1" si="3"/>
        <v>0</v>
      </c>
      <c r="AA56" s="76">
        <f t="shared" ca="1" si="4"/>
        <v>0</v>
      </c>
      <c r="AB56" s="76">
        <f t="shared" ca="1" si="5"/>
        <v>0</v>
      </c>
      <c r="AC56" s="76">
        <f t="shared" ca="1" si="21"/>
        <v>0</v>
      </c>
      <c r="AD56" s="76">
        <f t="shared" ca="1" si="22"/>
        <v>0</v>
      </c>
      <c r="AE56" s="76">
        <f t="shared" ca="1" si="23"/>
        <v>0</v>
      </c>
      <c r="AF56" s="76">
        <f t="shared" ca="1" si="24"/>
        <v>0</v>
      </c>
      <c r="AG56" s="76">
        <f t="shared" ca="1" si="25"/>
        <v>0</v>
      </c>
      <c r="AH56" s="76">
        <f t="shared" ca="1" si="26"/>
        <v>0</v>
      </c>
      <c r="AI56" s="76">
        <f t="shared" ca="1" si="27"/>
        <v>0</v>
      </c>
      <c r="AJ56" s="76">
        <f t="shared" ca="1" si="28"/>
        <v>0</v>
      </c>
      <c r="AK56" s="76">
        <f t="shared" ca="1" si="29"/>
        <v>0</v>
      </c>
      <c r="AL56" s="76">
        <f t="shared" ca="1" si="30"/>
        <v>0</v>
      </c>
      <c r="AM56" s="76">
        <f t="shared" ca="1" si="31"/>
        <v>0</v>
      </c>
      <c r="AN56" s="76">
        <f t="shared" ca="1" si="32"/>
        <v>0</v>
      </c>
      <c r="AO56" s="76">
        <f t="shared" ca="1" si="33"/>
        <v>0</v>
      </c>
      <c r="AP56" s="76">
        <f t="shared" ca="1" si="34"/>
        <v>0</v>
      </c>
      <c r="AQ56" s="76">
        <f t="shared" ca="1" si="35"/>
        <v>0</v>
      </c>
      <c r="AR56" s="76">
        <f t="shared" ca="1" si="36"/>
        <v>0</v>
      </c>
      <c r="AS56" s="77">
        <f t="shared" ca="1" si="37"/>
        <v>0</v>
      </c>
      <c r="AT56" s="76">
        <f t="shared" ca="1" si="38"/>
        <v>0</v>
      </c>
    </row>
    <row r="57" spans="2:46">
      <c r="B57" s="75" t="str">
        <f>HYPERLINK("#"&amp;ADDRESS(1,1,1,1,'1. Index'!A63),'1. Index'!A63)</f>
        <v>15.01.11.2.01.410</v>
      </c>
      <c r="C57" s="136" t="str">
        <f t="shared" si="6"/>
        <v>150111201410</v>
      </c>
      <c r="D57" s="76" t="s">
        <v>49</v>
      </c>
      <c r="E57" s="76">
        <f>'3. Country Data'!$C$2</f>
        <v>0</v>
      </c>
      <c r="F57" s="76">
        <f>'3. Country Data'!$C$3</f>
        <v>0</v>
      </c>
      <c r="G57" s="76">
        <f>'3. Country Data'!$C$4</f>
        <v>0</v>
      </c>
      <c r="H57" s="76">
        <f>'3. Country Data'!$C$5</f>
        <v>0</v>
      </c>
      <c r="I57" s="76">
        <f t="shared" ca="1" si="7"/>
        <v>0</v>
      </c>
      <c r="J57" s="76">
        <f t="shared" ca="1" si="0"/>
        <v>0</v>
      </c>
      <c r="K57" s="76">
        <f t="shared" ca="1" si="8"/>
        <v>0</v>
      </c>
      <c r="L57" s="76">
        <f t="shared" ca="1" si="9"/>
        <v>0</v>
      </c>
      <c r="M57" s="76">
        <f t="shared" ca="1" si="10"/>
        <v>0</v>
      </c>
      <c r="N57" s="76">
        <f t="shared" ca="1" si="11"/>
        <v>0</v>
      </c>
      <c r="O57" s="76">
        <f t="shared" ca="1" si="12"/>
        <v>0</v>
      </c>
      <c r="P57" s="76">
        <f t="shared" ca="1" si="13"/>
        <v>0</v>
      </c>
      <c r="Q57" s="76">
        <f t="shared" ca="1" si="14"/>
        <v>0</v>
      </c>
      <c r="R57" s="76">
        <f t="shared" ca="1" si="15"/>
        <v>0</v>
      </c>
      <c r="S57" s="76">
        <f t="shared" ca="1" si="16"/>
        <v>0</v>
      </c>
      <c r="T57" s="76">
        <f t="shared" ca="1" si="17"/>
        <v>0</v>
      </c>
      <c r="U57" s="76">
        <f t="shared" ca="1" si="18"/>
        <v>0</v>
      </c>
      <c r="V57" s="76">
        <f t="shared" ca="1" si="19"/>
        <v>0</v>
      </c>
      <c r="W57" s="76">
        <f t="shared" ca="1" si="20"/>
        <v>0</v>
      </c>
      <c r="X57" s="76">
        <f t="shared" ca="1" si="1"/>
        <v>0</v>
      </c>
      <c r="Y57" s="76">
        <f t="shared" ca="1" si="2"/>
        <v>0</v>
      </c>
      <c r="Z57" s="76">
        <f t="shared" ca="1" si="3"/>
        <v>0</v>
      </c>
      <c r="AA57" s="76">
        <f t="shared" ca="1" si="4"/>
        <v>0</v>
      </c>
      <c r="AB57" s="76">
        <f t="shared" ca="1" si="5"/>
        <v>0</v>
      </c>
      <c r="AC57" s="76">
        <f t="shared" ca="1" si="21"/>
        <v>0</v>
      </c>
      <c r="AD57" s="76">
        <f t="shared" ca="1" si="22"/>
        <v>0</v>
      </c>
      <c r="AE57" s="76">
        <f t="shared" ca="1" si="23"/>
        <v>0</v>
      </c>
      <c r="AF57" s="76">
        <f t="shared" ca="1" si="24"/>
        <v>0</v>
      </c>
      <c r="AG57" s="76">
        <f t="shared" ca="1" si="25"/>
        <v>0</v>
      </c>
      <c r="AH57" s="76">
        <f t="shared" ca="1" si="26"/>
        <v>0</v>
      </c>
      <c r="AI57" s="76">
        <f t="shared" ca="1" si="27"/>
        <v>0</v>
      </c>
      <c r="AJ57" s="76">
        <f t="shared" ca="1" si="28"/>
        <v>0</v>
      </c>
      <c r="AK57" s="76">
        <f t="shared" ca="1" si="29"/>
        <v>0</v>
      </c>
      <c r="AL57" s="76">
        <f t="shared" ca="1" si="30"/>
        <v>0</v>
      </c>
      <c r="AM57" s="76">
        <f t="shared" ca="1" si="31"/>
        <v>0</v>
      </c>
      <c r="AN57" s="76">
        <f t="shared" ca="1" si="32"/>
        <v>0</v>
      </c>
      <c r="AO57" s="76">
        <f t="shared" ca="1" si="33"/>
        <v>0</v>
      </c>
      <c r="AP57" s="76">
        <f t="shared" ca="1" si="34"/>
        <v>0</v>
      </c>
      <c r="AQ57" s="76">
        <f t="shared" ca="1" si="35"/>
        <v>0</v>
      </c>
      <c r="AR57" s="76">
        <f t="shared" ca="1" si="36"/>
        <v>0</v>
      </c>
      <c r="AS57" s="77">
        <f t="shared" ca="1" si="37"/>
        <v>0</v>
      </c>
      <c r="AT57" s="76">
        <f t="shared" ca="1" si="38"/>
        <v>0</v>
      </c>
    </row>
    <row r="58" spans="2:46">
      <c r="B58" s="75" t="str">
        <f>HYPERLINK("#"&amp;ADDRESS(1,1,1,1,'1. Index'!A64),'1. Index'!A64)</f>
        <v>15.01.11.2.01.420</v>
      </c>
      <c r="C58" s="136" t="str">
        <f t="shared" si="6"/>
        <v>150111201420</v>
      </c>
      <c r="D58" s="76" t="s">
        <v>246</v>
      </c>
      <c r="E58" s="76">
        <f>'3. Country Data'!$C$2</f>
        <v>0</v>
      </c>
      <c r="F58" s="76">
        <f>'3. Country Data'!$C$3</f>
        <v>0</v>
      </c>
      <c r="G58" s="76">
        <f>'3. Country Data'!$C$4</f>
        <v>0</v>
      </c>
      <c r="H58" s="76">
        <f>'3. Country Data'!$C$5</f>
        <v>0</v>
      </c>
      <c r="I58" s="76">
        <f t="shared" ca="1" si="7"/>
        <v>0</v>
      </c>
      <c r="J58" s="76">
        <f t="shared" ca="1" si="0"/>
        <v>0</v>
      </c>
      <c r="K58" s="76">
        <f t="shared" ca="1" si="8"/>
        <v>0</v>
      </c>
      <c r="L58" s="76">
        <f t="shared" ca="1" si="9"/>
        <v>0</v>
      </c>
      <c r="M58" s="76">
        <f t="shared" ca="1" si="10"/>
        <v>0</v>
      </c>
      <c r="N58" s="76">
        <f t="shared" ca="1" si="11"/>
        <v>0</v>
      </c>
      <c r="O58" s="76">
        <f t="shared" ca="1" si="12"/>
        <v>0</v>
      </c>
      <c r="P58" s="76">
        <f t="shared" ca="1" si="13"/>
        <v>0</v>
      </c>
      <c r="Q58" s="76">
        <f t="shared" ca="1" si="14"/>
        <v>0</v>
      </c>
      <c r="R58" s="76">
        <f t="shared" ca="1" si="15"/>
        <v>0</v>
      </c>
      <c r="S58" s="76">
        <f t="shared" ca="1" si="16"/>
        <v>0</v>
      </c>
      <c r="T58" s="76">
        <f t="shared" ca="1" si="17"/>
        <v>0</v>
      </c>
      <c r="U58" s="76">
        <f t="shared" ca="1" si="18"/>
        <v>0</v>
      </c>
      <c r="V58" s="76">
        <f t="shared" ca="1" si="19"/>
        <v>0</v>
      </c>
      <c r="W58" s="76">
        <f t="shared" ca="1" si="20"/>
        <v>0</v>
      </c>
      <c r="X58" s="76">
        <f t="shared" ca="1" si="1"/>
        <v>0</v>
      </c>
      <c r="Y58" s="76">
        <f t="shared" ca="1" si="2"/>
        <v>0</v>
      </c>
      <c r="Z58" s="76">
        <f t="shared" ca="1" si="3"/>
        <v>0</v>
      </c>
      <c r="AA58" s="76">
        <f t="shared" ca="1" si="4"/>
        <v>0</v>
      </c>
      <c r="AB58" s="76">
        <f t="shared" ca="1" si="5"/>
        <v>0</v>
      </c>
      <c r="AC58" s="76">
        <f t="shared" ca="1" si="21"/>
        <v>0</v>
      </c>
      <c r="AD58" s="76">
        <f t="shared" ca="1" si="22"/>
        <v>0</v>
      </c>
      <c r="AE58" s="76">
        <f t="shared" ca="1" si="23"/>
        <v>0</v>
      </c>
      <c r="AF58" s="76">
        <f t="shared" ca="1" si="24"/>
        <v>0</v>
      </c>
      <c r="AG58" s="76">
        <f t="shared" ca="1" si="25"/>
        <v>0</v>
      </c>
      <c r="AH58" s="76">
        <f t="shared" ca="1" si="26"/>
        <v>0</v>
      </c>
      <c r="AI58" s="76">
        <f t="shared" ca="1" si="27"/>
        <v>0</v>
      </c>
      <c r="AJ58" s="76">
        <f t="shared" ca="1" si="28"/>
        <v>0</v>
      </c>
      <c r="AK58" s="76">
        <f t="shared" ca="1" si="29"/>
        <v>0</v>
      </c>
      <c r="AL58" s="76">
        <f t="shared" ca="1" si="30"/>
        <v>0</v>
      </c>
      <c r="AM58" s="76">
        <f t="shared" ca="1" si="31"/>
        <v>0</v>
      </c>
      <c r="AN58" s="76">
        <f t="shared" ca="1" si="32"/>
        <v>0</v>
      </c>
      <c r="AO58" s="76">
        <f t="shared" ca="1" si="33"/>
        <v>0</v>
      </c>
      <c r="AP58" s="76">
        <f t="shared" ca="1" si="34"/>
        <v>0</v>
      </c>
      <c r="AQ58" s="76">
        <f t="shared" ca="1" si="35"/>
        <v>0</v>
      </c>
      <c r="AR58" s="76">
        <f t="shared" ca="1" si="36"/>
        <v>0</v>
      </c>
      <c r="AS58" s="77">
        <f t="shared" ca="1" si="37"/>
        <v>0</v>
      </c>
      <c r="AT58" s="76">
        <f t="shared" ca="1" si="38"/>
        <v>0</v>
      </c>
    </row>
    <row r="59" spans="2:46">
      <c r="B59" s="75" t="str">
        <f>HYPERLINK("#"&amp;ADDRESS(1,1,1,1,'1. Index'!A65),'1. Index'!A65)</f>
        <v>15.01.11.2.01.430</v>
      </c>
      <c r="C59" s="136" t="str">
        <f t="shared" si="6"/>
        <v>150111201430</v>
      </c>
      <c r="D59" s="76" t="s">
        <v>50</v>
      </c>
      <c r="E59" s="76">
        <f>'3. Country Data'!$C$2</f>
        <v>0</v>
      </c>
      <c r="F59" s="76">
        <f>'3. Country Data'!$C$3</f>
        <v>0</v>
      </c>
      <c r="G59" s="76">
        <f>'3. Country Data'!$C$4</f>
        <v>0</v>
      </c>
      <c r="H59" s="76">
        <f>'3. Country Data'!$C$5</f>
        <v>0</v>
      </c>
      <c r="I59" s="76">
        <f t="shared" ca="1" si="7"/>
        <v>0</v>
      </c>
      <c r="J59" s="76">
        <f t="shared" ca="1" si="0"/>
        <v>0</v>
      </c>
      <c r="K59" s="76">
        <f t="shared" ca="1" si="8"/>
        <v>0</v>
      </c>
      <c r="L59" s="76">
        <f t="shared" ca="1" si="9"/>
        <v>0</v>
      </c>
      <c r="M59" s="76">
        <f t="shared" ca="1" si="10"/>
        <v>0</v>
      </c>
      <c r="N59" s="76">
        <f t="shared" ca="1" si="11"/>
        <v>0</v>
      </c>
      <c r="O59" s="76">
        <f t="shared" ca="1" si="12"/>
        <v>0</v>
      </c>
      <c r="P59" s="76">
        <f t="shared" ca="1" si="13"/>
        <v>0</v>
      </c>
      <c r="Q59" s="76">
        <f t="shared" ca="1" si="14"/>
        <v>0</v>
      </c>
      <c r="R59" s="76">
        <f t="shared" ca="1" si="15"/>
        <v>0</v>
      </c>
      <c r="S59" s="76">
        <f t="shared" ca="1" si="16"/>
        <v>0</v>
      </c>
      <c r="T59" s="76">
        <f t="shared" ca="1" si="17"/>
        <v>0</v>
      </c>
      <c r="U59" s="76">
        <f t="shared" ca="1" si="18"/>
        <v>0</v>
      </c>
      <c r="V59" s="76">
        <f t="shared" ca="1" si="19"/>
        <v>0</v>
      </c>
      <c r="W59" s="76">
        <f t="shared" ca="1" si="20"/>
        <v>0</v>
      </c>
      <c r="X59" s="76">
        <f t="shared" ca="1" si="1"/>
        <v>0</v>
      </c>
      <c r="Y59" s="76">
        <f t="shared" ca="1" si="2"/>
        <v>0</v>
      </c>
      <c r="Z59" s="76">
        <f t="shared" ca="1" si="3"/>
        <v>0</v>
      </c>
      <c r="AA59" s="76">
        <f t="shared" ca="1" si="4"/>
        <v>0</v>
      </c>
      <c r="AB59" s="76">
        <f t="shared" ca="1" si="5"/>
        <v>0</v>
      </c>
      <c r="AC59" s="76">
        <f t="shared" ca="1" si="21"/>
        <v>0</v>
      </c>
      <c r="AD59" s="76">
        <f t="shared" ca="1" si="22"/>
        <v>0</v>
      </c>
      <c r="AE59" s="76">
        <f t="shared" ca="1" si="23"/>
        <v>0</v>
      </c>
      <c r="AF59" s="76">
        <f t="shared" ca="1" si="24"/>
        <v>0</v>
      </c>
      <c r="AG59" s="76">
        <f t="shared" ca="1" si="25"/>
        <v>0</v>
      </c>
      <c r="AH59" s="76">
        <f t="shared" ca="1" si="26"/>
        <v>0</v>
      </c>
      <c r="AI59" s="76">
        <f t="shared" ca="1" si="27"/>
        <v>0</v>
      </c>
      <c r="AJ59" s="76">
        <f t="shared" ca="1" si="28"/>
        <v>0</v>
      </c>
      <c r="AK59" s="76">
        <f t="shared" ca="1" si="29"/>
        <v>0</v>
      </c>
      <c r="AL59" s="76">
        <f t="shared" ca="1" si="30"/>
        <v>0</v>
      </c>
      <c r="AM59" s="76">
        <f t="shared" ca="1" si="31"/>
        <v>0</v>
      </c>
      <c r="AN59" s="76">
        <f t="shared" ca="1" si="32"/>
        <v>0</v>
      </c>
      <c r="AO59" s="76">
        <f t="shared" ca="1" si="33"/>
        <v>0</v>
      </c>
      <c r="AP59" s="76">
        <f t="shared" ca="1" si="34"/>
        <v>0</v>
      </c>
      <c r="AQ59" s="76">
        <f t="shared" ca="1" si="35"/>
        <v>0</v>
      </c>
      <c r="AR59" s="76">
        <f t="shared" ca="1" si="36"/>
        <v>0</v>
      </c>
      <c r="AS59" s="77">
        <f t="shared" ca="1" si="37"/>
        <v>0</v>
      </c>
      <c r="AT59" s="76">
        <f t="shared" ca="1" si="38"/>
        <v>0</v>
      </c>
    </row>
    <row r="60" spans="2:46">
      <c r="B60" s="75" t="str">
        <f>HYPERLINK("#"&amp;ADDRESS(1,1,1,1,'1. Index'!A66),'1. Index'!A66)</f>
        <v>15.01.11.2.01.440</v>
      </c>
      <c r="C60" s="136" t="str">
        <f t="shared" si="6"/>
        <v>150111201440</v>
      </c>
      <c r="D60" s="76" t="s">
        <v>1806</v>
      </c>
      <c r="E60" s="76">
        <f>'3. Country Data'!$C$2</f>
        <v>0</v>
      </c>
      <c r="F60" s="76">
        <f>'3. Country Data'!$C$3</f>
        <v>0</v>
      </c>
      <c r="G60" s="76">
        <f>'3. Country Data'!$C$4</f>
        <v>0</v>
      </c>
      <c r="H60" s="76">
        <f>'3. Country Data'!$C$5</f>
        <v>0</v>
      </c>
      <c r="I60" s="76">
        <f t="shared" ca="1" si="7"/>
        <v>0</v>
      </c>
      <c r="J60" s="76">
        <f t="shared" ca="1" si="0"/>
        <v>0</v>
      </c>
      <c r="K60" s="76">
        <f t="shared" ca="1" si="8"/>
        <v>0</v>
      </c>
      <c r="L60" s="76">
        <f t="shared" ca="1" si="9"/>
        <v>0</v>
      </c>
      <c r="M60" s="76">
        <f t="shared" ca="1" si="10"/>
        <v>0</v>
      </c>
      <c r="N60" s="76">
        <f t="shared" ca="1" si="11"/>
        <v>0</v>
      </c>
      <c r="O60" s="76">
        <f t="shared" ca="1" si="12"/>
        <v>0</v>
      </c>
      <c r="P60" s="76">
        <f t="shared" ca="1" si="13"/>
        <v>0</v>
      </c>
      <c r="Q60" s="76">
        <f t="shared" ca="1" si="14"/>
        <v>0</v>
      </c>
      <c r="R60" s="76">
        <f t="shared" ca="1" si="15"/>
        <v>0</v>
      </c>
      <c r="S60" s="76">
        <f t="shared" ca="1" si="16"/>
        <v>0</v>
      </c>
      <c r="T60" s="76">
        <f t="shared" ca="1" si="17"/>
        <v>0</v>
      </c>
      <c r="U60" s="76">
        <f t="shared" ca="1" si="18"/>
        <v>0</v>
      </c>
      <c r="V60" s="76">
        <f t="shared" ca="1" si="19"/>
        <v>0</v>
      </c>
      <c r="W60" s="76">
        <f t="shared" ca="1" si="20"/>
        <v>0</v>
      </c>
      <c r="X60" s="76">
        <f t="shared" ca="1" si="1"/>
        <v>0</v>
      </c>
      <c r="Y60" s="76">
        <f t="shared" ca="1" si="2"/>
        <v>0</v>
      </c>
      <c r="Z60" s="76">
        <f t="shared" ca="1" si="3"/>
        <v>0</v>
      </c>
      <c r="AA60" s="76">
        <f t="shared" ca="1" si="4"/>
        <v>0</v>
      </c>
      <c r="AB60" s="76">
        <f t="shared" ca="1" si="5"/>
        <v>0</v>
      </c>
      <c r="AC60" s="76">
        <f t="shared" ca="1" si="21"/>
        <v>0</v>
      </c>
      <c r="AD60" s="76">
        <f t="shared" ca="1" si="22"/>
        <v>0</v>
      </c>
      <c r="AE60" s="76">
        <f t="shared" ca="1" si="23"/>
        <v>0</v>
      </c>
      <c r="AF60" s="76">
        <f t="shared" ca="1" si="24"/>
        <v>0</v>
      </c>
      <c r="AG60" s="76">
        <f t="shared" ca="1" si="25"/>
        <v>0</v>
      </c>
      <c r="AH60" s="76">
        <f t="shared" ca="1" si="26"/>
        <v>0</v>
      </c>
      <c r="AI60" s="76">
        <f t="shared" ca="1" si="27"/>
        <v>0</v>
      </c>
      <c r="AJ60" s="76">
        <f t="shared" ca="1" si="28"/>
        <v>0</v>
      </c>
      <c r="AK60" s="76">
        <f t="shared" ca="1" si="29"/>
        <v>0</v>
      </c>
      <c r="AL60" s="76">
        <f t="shared" ca="1" si="30"/>
        <v>0</v>
      </c>
      <c r="AM60" s="76">
        <f t="shared" ca="1" si="31"/>
        <v>0</v>
      </c>
      <c r="AN60" s="76">
        <f t="shared" ca="1" si="32"/>
        <v>0</v>
      </c>
      <c r="AO60" s="76">
        <f t="shared" ca="1" si="33"/>
        <v>0</v>
      </c>
      <c r="AP60" s="76">
        <f t="shared" ca="1" si="34"/>
        <v>0</v>
      </c>
      <c r="AQ60" s="76">
        <f t="shared" ca="1" si="35"/>
        <v>0</v>
      </c>
      <c r="AR60" s="76">
        <f t="shared" ca="1" si="36"/>
        <v>0</v>
      </c>
      <c r="AS60" s="77">
        <f t="shared" ca="1" si="37"/>
        <v>0</v>
      </c>
      <c r="AT60" s="76">
        <f t="shared" ca="1" si="38"/>
        <v>0</v>
      </c>
    </row>
    <row r="61" spans="2:46">
      <c r="B61" s="75" t="str">
        <f>HYPERLINK("#"&amp;ADDRESS(1,1,1,1,'1. Index'!A67),'1. Index'!A67)</f>
        <v>15.01.11.2.01.450</v>
      </c>
      <c r="C61" s="136" t="str">
        <f t="shared" si="6"/>
        <v>150111201450</v>
      </c>
      <c r="D61" s="76" t="s">
        <v>195</v>
      </c>
      <c r="E61" s="76">
        <f>'3. Country Data'!$C$2</f>
        <v>0</v>
      </c>
      <c r="F61" s="76">
        <f>'3. Country Data'!$C$3</f>
        <v>0</v>
      </c>
      <c r="G61" s="76">
        <f>'3. Country Data'!$C$4</f>
        <v>0</v>
      </c>
      <c r="H61" s="76">
        <f>'3. Country Data'!$C$5</f>
        <v>0</v>
      </c>
      <c r="I61" s="76">
        <f t="shared" ca="1" si="7"/>
        <v>0</v>
      </c>
      <c r="J61" s="76">
        <f t="shared" ca="1" si="0"/>
        <v>0</v>
      </c>
      <c r="K61" s="76">
        <f t="shared" ca="1" si="8"/>
        <v>0</v>
      </c>
      <c r="L61" s="76">
        <f t="shared" ca="1" si="9"/>
        <v>0</v>
      </c>
      <c r="M61" s="76">
        <f t="shared" ca="1" si="10"/>
        <v>0</v>
      </c>
      <c r="N61" s="76">
        <f t="shared" ca="1" si="11"/>
        <v>0</v>
      </c>
      <c r="O61" s="76">
        <f t="shared" ca="1" si="12"/>
        <v>0</v>
      </c>
      <c r="P61" s="76">
        <f t="shared" ca="1" si="13"/>
        <v>0</v>
      </c>
      <c r="Q61" s="76">
        <f t="shared" ca="1" si="14"/>
        <v>0</v>
      </c>
      <c r="R61" s="76">
        <f t="shared" ca="1" si="15"/>
        <v>0</v>
      </c>
      <c r="S61" s="76">
        <f t="shared" ca="1" si="16"/>
        <v>0</v>
      </c>
      <c r="T61" s="76">
        <f t="shared" ca="1" si="17"/>
        <v>0</v>
      </c>
      <c r="U61" s="76">
        <f t="shared" ca="1" si="18"/>
        <v>0</v>
      </c>
      <c r="V61" s="76">
        <f t="shared" ca="1" si="19"/>
        <v>0</v>
      </c>
      <c r="W61" s="76">
        <f t="shared" ca="1" si="20"/>
        <v>0</v>
      </c>
      <c r="X61" s="76">
        <f t="shared" ca="1" si="1"/>
        <v>0</v>
      </c>
      <c r="Y61" s="76">
        <f t="shared" ca="1" si="2"/>
        <v>0</v>
      </c>
      <c r="Z61" s="76">
        <f t="shared" ca="1" si="3"/>
        <v>0</v>
      </c>
      <c r="AA61" s="76">
        <f t="shared" ca="1" si="4"/>
        <v>0</v>
      </c>
      <c r="AB61" s="76">
        <f t="shared" ca="1" si="5"/>
        <v>0</v>
      </c>
      <c r="AC61" s="76">
        <f t="shared" ca="1" si="21"/>
        <v>0</v>
      </c>
      <c r="AD61" s="76">
        <f t="shared" ca="1" si="22"/>
        <v>0</v>
      </c>
      <c r="AE61" s="76">
        <f t="shared" ca="1" si="23"/>
        <v>0</v>
      </c>
      <c r="AF61" s="76">
        <f t="shared" ca="1" si="24"/>
        <v>0</v>
      </c>
      <c r="AG61" s="76">
        <f t="shared" ca="1" si="25"/>
        <v>0</v>
      </c>
      <c r="AH61" s="76">
        <f t="shared" ca="1" si="26"/>
        <v>0</v>
      </c>
      <c r="AI61" s="76">
        <f t="shared" ca="1" si="27"/>
        <v>0</v>
      </c>
      <c r="AJ61" s="76">
        <f t="shared" ca="1" si="28"/>
        <v>0</v>
      </c>
      <c r="AK61" s="76">
        <f t="shared" ca="1" si="29"/>
        <v>0</v>
      </c>
      <c r="AL61" s="76">
        <f t="shared" ca="1" si="30"/>
        <v>0</v>
      </c>
      <c r="AM61" s="76">
        <f t="shared" ca="1" si="31"/>
        <v>0</v>
      </c>
      <c r="AN61" s="76">
        <f t="shared" ca="1" si="32"/>
        <v>0</v>
      </c>
      <c r="AO61" s="76">
        <f t="shared" ca="1" si="33"/>
        <v>0</v>
      </c>
      <c r="AP61" s="76">
        <f t="shared" ca="1" si="34"/>
        <v>0</v>
      </c>
      <c r="AQ61" s="76">
        <f t="shared" ca="1" si="35"/>
        <v>0</v>
      </c>
      <c r="AR61" s="76">
        <f t="shared" ca="1" si="36"/>
        <v>0</v>
      </c>
      <c r="AS61" s="77">
        <f t="shared" ca="1" si="37"/>
        <v>0</v>
      </c>
      <c r="AT61" s="76">
        <f t="shared" ca="1" si="38"/>
        <v>0</v>
      </c>
    </row>
    <row r="62" spans="2:46">
      <c r="B62" s="75" t="str">
        <f>HYPERLINK("#"&amp;ADDRESS(1,1,1,1,'1. Index'!A68),'1. Index'!A68)</f>
        <v>15.01.11.2.01.460</v>
      </c>
      <c r="C62" s="136" t="str">
        <f t="shared" si="6"/>
        <v>150111201460</v>
      </c>
      <c r="D62" s="76" t="s">
        <v>1285</v>
      </c>
      <c r="E62" s="76">
        <f>'3. Country Data'!$C$2</f>
        <v>0</v>
      </c>
      <c r="F62" s="76">
        <f>'3. Country Data'!$C$3</f>
        <v>0</v>
      </c>
      <c r="G62" s="76">
        <f>'3. Country Data'!$C$4</f>
        <v>0</v>
      </c>
      <c r="H62" s="76">
        <f>'3. Country Data'!$C$5</f>
        <v>0</v>
      </c>
      <c r="I62" s="76">
        <f t="shared" ca="1" si="7"/>
        <v>0</v>
      </c>
      <c r="J62" s="76">
        <f t="shared" ca="1" si="0"/>
        <v>0</v>
      </c>
      <c r="K62" s="76">
        <f t="shared" ca="1" si="8"/>
        <v>0</v>
      </c>
      <c r="L62" s="76">
        <f t="shared" ca="1" si="9"/>
        <v>0</v>
      </c>
      <c r="M62" s="76">
        <f t="shared" ca="1" si="10"/>
        <v>0</v>
      </c>
      <c r="N62" s="76">
        <f t="shared" ca="1" si="11"/>
        <v>0</v>
      </c>
      <c r="O62" s="76">
        <f t="shared" ca="1" si="12"/>
        <v>0</v>
      </c>
      <c r="P62" s="76">
        <f t="shared" ca="1" si="13"/>
        <v>0</v>
      </c>
      <c r="Q62" s="76">
        <f t="shared" ca="1" si="14"/>
        <v>0</v>
      </c>
      <c r="R62" s="76">
        <f t="shared" ca="1" si="15"/>
        <v>0</v>
      </c>
      <c r="S62" s="76">
        <f t="shared" ca="1" si="16"/>
        <v>0</v>
      </c>
      <c r="T62" s="76">
        <f t="shared" ca="1" si="17"/>
        <v>0</v>
      </c>
      <c r="U62" s="76">
        <f t="shared" ca="1" si="18"/>
        <v>0</v>
      </c>
      <c r="V62" s="76">
        <f t="shared" ca="1" si="19"/>
        <v>0</v>
      </c>
      <c r="W62" s="76">
        <f t="shared" ca="1" si="20"/>
        <v>0</v>
      </c>
      <c r="X62" s="76">
        <f t="shared" ca="1" si="1"/>
        <v>0</v>
      </c>
      <c r="Y62" s="76">
        <f t="shared" ca="1" si="2"/>
        <v>0</v>
      </c>
      <c r="Z62" s="76">
        <f t="shared" ca="1" si="3"/>
        <v>0</v>
      </c>
      <c r="AA62" s="76">
        <f t="shared" ca="1" si="4"/>
        <v>0</v>
      </c>
      <c r="AB62" s="76">
        <f t="shared" ca="1" si="5"/>
        <v>0</v>
      </c>
      <c r="AC62" s="76">
        <f t="shared" ca="1" si="21"/>
        <v>0</v>
      </c>
      <c r="AD62" s="76">
        <f t="shared" ca="1" si="22"/>
        <v>0</v>
      </c>
      <c r="AE62" s="76">
        <f t="shared" ca="1" si="23"/>
        <v>0</v>
      </c>
      <c r="AF62" s="76">
        <f t="shared" ca="1" si="24"/>
        <v>0</v>
      </c>
      <c r="AG62" s="76">
        <f t="shared" ca="1" si="25"/>
        <v>0</v>
      </c>
      <c r="AH62" s="76">
        <f t="shared" ca="1" si="26"/>
        <v>0</v>
      </c>
      <c r="AI62" s="76">
        <f t="shared" ca="1" si="27"/>
        <v>0</v>
      </c>
      <c r="AJ62" s="76">
        <f t="shared" ca="1" si="28"/>
        <v>0</v>
      </c>
      <c r="AK62" s="76">
        <f t="shared" ca="1" si="29"/>
        <v>0</v>
      </c>
      <c r="AL62" s="76">
        <f t="shared" ca="1" si="30"/>
        <v>0</v>
      </c>
      <c r="AM62" s="76">
        <f t="shared" ca="1" si="31"/>
        <v>0</v>
      </c>
      <c r="AN62" s="76">
        <f t="shared" ca="1" si="32"/>
        <v>0</v>
      </c>
      <c r="AO62" s="76">
        <f t="shared" ca="1" si="33"/>
        <v>0</v>
      </c>
      <c r="AP62" s="76">
        <f t="shared" ca="1" si="34"/>
        <v>0</v>
      </c>
      <c r="AQ62" s="76">
        <f t="shared" ca="1" si="35"/>
        <v>0</v>
      </c>
      <c r="AR62" s="76">
        <f t="shared" ca="1" si="36"/>
        <v>0</v>
      </c>
      <c r="AS62" s="77">
        <f t="shared" ca="1" si="37"/>
        <v>0</v>
      </c>
      <c r="AT62" s="76">
        <f t="shared" ca="1" si="38"/>
        <v>0</v>
      </c>
    </row>
    <row r="63" spans="2:46">
      <c r="B63" s="75" t="str">
        <f>HYPERLINK("#"&amp;ADDRESS(1,1,1,1,'1. Index'!A69),'1. Index'!A69)</f>
        <v>15.01.11.2.01.470</v>
      </c>
      <c r="C63" s="136" t="str">
        <f t="shared" si="6"/>
        <v>150111201470</v>
      </c>
      <c r="D63" s="76" t="s">
        <v>1807</v>
      </c>
      <c r="E63" s="76">
        <f>'3. Country Data'!$C$2</f>
        <v>0</v>
      </c>
      <c r="F63" s="76">
        <f>'3. Country Data'!$C$3</f>
        <v>0</v>
      </c>
      <c r="G63" s="76">
        <f>'3. Country Data'!$C$4</f>
        <v>0</v>
      </c>
      <c r="H63" s="76">
        <f>'3. Country Data'!$C$5</f>
        <v>0</v>
      </c>
      <c r="I63" s="76">
        <f t="shared" ca="1" si="7"/>
        <v>0</v>
      </c>
      <c r="J63" s="76">
        <f t="shared" ca="1" si="0"/>
        <v>0</v>
      </c>
      <c r="K63" s="76">
        <f t="shared" ca="1" si="8"/>
        <v>0</v>
      </c>
      <c r="L63" s="76">
        <f t="shared" ca="1" si="9"/>
        <v>0</v>
      </c>
      <c r="M63" s="76">
        <f t="shared" ca="1" si="10"/>
        <v>0</v>
      </c>
      <c r="N63" s="76">
        <f t="shared" ca="1" si="11"/>
        <v>0</v>
      </c>
      <c r="O63" s="76">
        <f t="shared" ca="1" si="12"/>
        <v>0</v>
      </c>
      <c r="P63" s="76">
        <f t="shared" ca="1" si="13"/>
        <v>0</v>
      </c>
      <c r="Q63" s="76">
        <f t="shared" ca="1" si="14"/>
        <v>0</v>
      </c>
      <c r="R63" s="76">
        <f t="shared" ca="1" si="15"/>
        <v>0</v>
      </c>
      <c r="S63" s="76">
        <f t="shared" ca="1" si="16"/>
        <v>0</v>
      </c>
      <c r="T63" s="76">
        <f t="shared" ca="1" si="17"/>
        <v>0</v>
      </c>
      <c r="U63" s="76">
        <f t="shared" ca="1" si="18"/>
        <v>0</v>
      </c>
      <c r="V63" s="76">
        <f t="shared" ca="1" si="19"/>
        <v>0</v>
      </c>
      <c r="W63" s="76">
        <f t="shared" ca="1" si="20"/>
        <v>0</v>
      </c>
      <c r="X63" s="76">
        <f t="shared" ca="1" si="1"/>
        <v>0</v>
      </c>
      <c r="Y63" s="76">
        <f t="shared" ca="1" si="2"/>
        <v>0</v>
      </c>
      <c r="Z63" s="76">
        <f t="shared" ca="1" si="3"/>
        <v>0</v>
      </c>
      <c r="AA63" s="76">
        <f t="shared" ca="1" si="4"/>
        <v>0</v>
      </c>
      <c r="AB63" s="76">
        <f t="shared" ca="1" si="5"/>
        <v>0</v>
      </c>
      <c r="AC63" s="76">
        <f t="shared" ca="1" si="21"/>
        <v>0</v>
      </c>
      <c r="AD63" s="76">
        <f t="shared" ca="1" si="22"/>
        <v>0</v>
      </c>
      <c r="AE63" s="76">
        <f t="shared" ca="1" si="23"/>
        <v>0</v>
      </c>
      <c r="AF63" s="76">
        <f t="shared" ca="1" si="24"/>
        <v>0</v>
      </c>
      <c r="AG63" s="76">
        <f t="shared" ca="1" si="25"/>
        <v>0</v>
      </c>
      <c r="AH63" s="76">
        <f t="shared" ca="1" si="26"/>
        <v>0</v>
      </c>
      <c r="AI63" s="76">
        <f t="shared" ca="1" si="27"/>
        <v>0</v>
      </c>
      <c r="AJ63" s="76">
        <f t="shared" ca="1" si="28"/>
        <v>0</v>
      </c>
      <c r="AK63" s="76">
        <f t="shared" ca="1" si="29"/>
        <v>0</v>
      </c>
      <c r="AL63" s="76">
        <f t="shared" ca="1" si="30"/>
        <v>0</v>
      </c>
      <c r="AM63" s="76">
        <f t="shared" ca="1" si="31"/>
        <v>0</v>
      </c>
      <c r="AN63" s="76">
        <f t="shared" ca="1" si="32"/>
        <v>0</v>
      </c>
      <c r="AO63" s="76">
        <f t="shared" ca="1" si="33"/>
        <v>0</v>
      </c>
      <c r="AP63" s="76">
        <f t="shared" ca="1" si="34"/>
        <v>0</v>
      </c>
      <c r="AQ63" s="76">
        <f t="shared" ca="1" si="35"/>
        <v>0</v>
      </c>
      <c r="AR63" s="76">
        <f t="shared" ca="1" si="36"/>
        <v>0</v>
      </c>
      <c r="AS63" s="77">
        <f t="shared" ca="1" si="37"/>
        <v>0</v>
      </c>
      <c r="AT63" s="76">
        <f t="shared" ca="1" si="38"/>
        <v>0</v>
      </c>
    </row>
    <row r="64" spans="2:46">
      <c r="B64" s="75" t="str">
        <f>HYPERLINK("#"&amp;ADDRESS(1,1,1,1,'1. Index'!A70),'1. Index'!A70)</f>
        <v>15.01.11.2.01.480</v>
      </c>
      <c r="C64" s="136" t="str">
        <f t="shared" si="6"/>
        <v>150111201480</v>
      </c>
      <c r="D64" s="76" t="s">
        <v>1808</v>
      </c>
      <c r="E64" s="76">
        <f>'3. Country Data'!$C$2</f>
        <v>0</v>
      </c>
      <c r="F64" s="76">
        <f>'3. Country Data'!$C$3</f>
        <v>0</v>
      </c>
      <c r="G64" s="76">
        <f>'3. Country Data'!$C$4</f>
        <v>0</v>
      </c>
      <c r="H64" s="76">
        <f>'3. Country Data'!$C$5</f>
        <v>0</v>
      </c>
      <c r="I64" s="76">
        <f t="shared" ca="1" si="7"/>
        <v>0</v>
      </c>
      <c r="J64" s="76">
        <f t="shared" ref="J64:J117" ca="1" si="39">INDIRECT(CONCATENATE("'",$B64,"'!$E$9"))</f>
        <v>0</v>
      </c>
      <c r="K64" s="76">
        <f t="shared" ca="1" si="8"/>
        <v>0</v>
      </c>
      <c r="L64" s="76">
        <f t="shared" ca="1" si="9"/>
        <v>0</v>
      </c>
      <c r="M64" s="76">
        <f t="shared" ca="1" si="10"/>
        <v>0</v>
      </c>
      <c r="N64" s="76">
        <f t="shared" ca="1" si="11"/>
        <v>0</v>
      </c>
      <c r="O64" s="76">
        <f t="shared" ca="1" si="12"/>
        <v>0</v>
      </c>
      <c r="P64" s="76">
        <f t="shared" ca="1" si="13"/>
        <v>0</v>
      </c>
      <c r="Q64" s="76">
        <f t="shared" ca="1" si="14"/>
        <v>0</v>
      </c>
      <c r="R64" s="76">
        <f t="shared" ca="1" si="15"/>
        <v>0</v>
      </c>
      <c r="S64" s="76">
        <f t="shared" ca="1" si="16"/>
        <v>0</v>
      </c>
      <c r="T64" s="76">
        <f t="shared" ca="1" si="17"/>
        <v>0</v>
      </c>
      <c r="U64" s="76">
        <f t="shared" ca="1" si="18"/>
        <v>0</v>
      </c>
      <c r="V64" s="76">
        <f t="shared" ca="1" si="19"/>
        <v>0</v>
      </c>
      <c r="W64" s="76">
        <f t="shared" ca="1" si="20"/>
        <v>0</v>
      </c>
      <c r="X64" s="76">
        <f t="shared" ref="X64:X117" ca="1" si="40">INDIRECT(CONCATENATE("'",$B64,"'!$E$24"))</f>
        <v>0</v>
      </c>
      <c r="Y64" s="76">
        <f t="shared" ref="Y64:Y117" ca="1" si="41">INDIRECT(CONCATENATE("'",$B64,"'!$E$25"))</f>
        <v>0</v>
      </c>
      <c r="Z64" s="76">
        <f t="shared" ref="Z64:Z117" ca="1" si="42">INDIRECT(CONCATENATE("'",$B64,"'!$E$26"))</f>
        <v>0</v>
      </c>
      <c r="AA64" s="76">
        <f t="shared" ref="AA64:AA117" ca="1" si="43">INDIRECT(CONCATENATE("'",$B64,"'!$E$27"))</f>
        <v>0</v>
      </c>
      <c r="AB64" s="76">
        <f t="shared" ref="AB64:AB117" ca="1" si="44">INDIRECT(CONCATENATE("'",$B64,"'!$E$28"))</f>
        <v>0</v>
      </c>
      <c r="AC64" s="76">
        <f t="shared" ca="1" si="21"/>
        <v>0</v>
      </c>
      <c r="AD64" s="76">
        <f t="shared" ca="1" si="22"/>
        <v>0</v>
      </c>
      <c r="AE64" s="76">
        <f t="shared" ca="1" si="23"/>
        <v>0</v>
      </c>
      <c r="AF64" s="76">
        <f t="shared" ca="1" si="24"/>
        <v>0</v>
      </c>
      <c r="AG64" s="76">
        <f t="shared" ca="1" si="25"/>
        <v>0</v>
      </c>
      <c r="AH64" s="76">
        <f t="shared" ca="1" si="26"/>
        <v>0</v>
      </c>
      <c r="AI64" s="76">
        <f t="shared" ca="1" si="27"/>
        <v>0</v>
      </c>
      <c r="AJ64" s="76">
        <f t="shared" ca="1" si="28"/>
        <v>0</v>
      </c>
      <c r="AK64" s="76">
        <f t="shared" ca="1" si="29"/>
        <v>0</v>
      </c>
      <c r="AL64" s="76">
        <f t="shared" ca="1" si="30"/>
        <v>0</v>
      </c>
      <c r="AM64" s="76">
        <f t="shared" ca="1" si="31"/>
        <v>0</v>
      </c>
      <c r="AN64" s="76">
        <f t="shared" ca="1" si="32"/>
        <v>0</v>
      </c>
      <c r="AO64" s="76">
        <f t="shared" ca="1" si="33"/>
        <v>0</v>
      </c>
      <c r="AP64" s="76">
        <f t="shared" ca="1" si="34"/>
        <v>0</v>
      </c>
      <c r="AQ64" s="76">
        <f t="shared" ca="1" si="35"/>
        <v>0</v>
      </c>
      <c r="AR64" s="76">
        <f t="shared" ca="1" si="36"/>
        <v>0</v>
      </c>
      <c r="AS64" s="77">
        <f t="shared" ca="1" si="37"/>
        <v>0</v>
      </c>
      <c r="AT64" s="76">
        <f t="shared" ca="1" si="38"/>
        <v>0</v>
      </c>
    </row>
    <row r="65" spans="2:46">
      <c r="B65" s="75" t="str">
        <f>HYPERLINK("#"&amp;ADDRESS(1,1,1,1,'1. Index'!A71),'1. Index'!A71)</f>
        <v>15.01.11.2.01.490</v>
      </c>
      <c r="C65" s="136" t="str">
        <f t="shared" ref="C65:C118" si="45">_xlfn.CONCAT(LEFT(B65,2),MID(B65,4,2),MID(B65,7,2),MID(B65,10,1),MID(B65,12,2),RIGHT(B65,3))</f>
        <v>150111201490</v>
      </c>
      <c r="D65" s="76" t="s">
        <v>196</v>
      </c>
      <c r="E65" s="76">
        <f>'3. Country Data'!$C$2</f>
        <v>0</v>
      </c>
      <c r="F65" s="76">
        <f>'3. Country Data'!$C$3</f>
        <v>0</v>
      </c>
      <c r="G65" s="76">
        <f>'3. Country Data'!$C$4</f>
        <v>0</v>
      </c>
      <c r="H65" s="76">
        <f>'3. Country Data'!$C$5</f>
        <v>0</v>
      </c>
      <c r="I65" s="76">
        <f t="shared" ref="I65:I118" ca="1" si="46">INDIRECT(CONCATENATE("'",$B65,"'!$E$8"))</f>
        <v>0</v>
      </c>
      <c r="J65" s="76">
        <f t="shared" ca="1" si="39"/>
        <v>0</v>
      </c>
      <c r="K65" s="76">
        <f t="shared" ref="K65:K118" ca="1" si="47">INDIRECT(CONCATENATE("'",$B65,"'!$E$11"))</f>
        <v>0</v>
      </c>
      <c r="L65" s="76">
        <f t="shared" ref="L65:L118" ca="1" si="48">INDIRECT(CONCATENATE("'",$B65,"'!$E$12"))</f>
        <v>0</v>
      </c>
      <c r="M65" s="76">
        <f t="shared" ref="M65:M118" ca="1" si="49">INDIRECT(CONCATENATE("'",$B65,"'!$E$13"))</f>
        <v>0</v>
      </c>
      <c r="N65" s="76">
        <f t="shared" ref="N65:N118" ca="1" si="50">INDIRECT(CONCATENATE("'",$B65,"'!$E$14"))</f>
        <v>0</v>
      </c>
      <c r="O65" s="76">
        <f t="shared" ref="O65:O118" ca="1" si="51">INDIRECT(CONCATENATE("'",$B65,"'!$E$15"))</f>
        <v>0</v>
      </c>
      <c r="P65" s="76">
        <f t="shared" ref="P65:P118" ca="1" si="52">INDIRECT(CONCATENATE("'",$B65,"'!$E$16"))</f>
        <v>0</v>
      </c>
      <c r="Q65" s="76">
        <f t="shared" ref="Q65:Q118" ca="1" si="53">INDIRECT(CONCATENATE("'",$B65,"'!$E$17"))</f>
        <v>0</v>
      </c>
      <c r="R65" s="76">
        <f t="shared" ref="R65:R118" ca="1" si="54">INDIRECT(CONCATENATE("'",$B65,"'!$E$18"))</f>
        <v>0</v>
      </c>
      <c r="S65" s="76">
        <f t="shared" ref="S65:S118" ca="1" si="55">INDIRECT(CONCATENATE("'",$B65,"'!$E$19"))</f>
        <v>0</v>
      </c>
      <c r="T65" s="76">
        <f t="shared" ref="T65:T118" ca="1" si="56">INDIRECT(CONCATENATE("'",$B65,"'!$E$20"))</f>
        <v>0</v>
      </c>
      <c r="U65" s="76">
        <f t="shared" ref="U65:U118" ca="1" si="57">INDIRECT(CONCATENATE("'",$B65,"'!$E$21"))</f>
        <v>0</v>
      </c>
      <c r="V65" s="76">
        <f t="shared" ref="V65:V118" ca="1" si="58">INDIRECT(CONCATENATE("'",$B65,"'!$E$22"))</f>
        <v>0</v>
      </c>
      <c r="W65" s="76">
        <f t="shared" ref="W65:W118" ca="1" si="59">INDIRECT(CONCATENATE("'",$B65,"'!$E$23"))</f>
        <v>0</v>
      </c>
      <c r="X65" s="76">
        <f t="shared" ca="1" si="40"/>
        <v>0</v>
      </c>
      <c r="Y65" s="76">
        <f t="shared" ca="1" si="41"/>
        <v>0</v>
      </c>
      <c r="Z65" s="76">
        <f t="shared" ca="1" si="42"/>
        <v>0</v>
      </c>
      <c r="AA65" s="76">
        <f t="shared" ca="1" si="43"/>
        <v>0</v>
      </c>
      <c r="AB65" s="76">
        <f t="shared" ca="1" si="44"/>
        <v>0</v>
      </c>
      <c r="AC65" s="76">
        <f t="shared" ref="AC65:AC118" ca="1" si="60">INDIRECT(CONCATENATE("'",$B65,"'!$E$29"))</f>
        <v>0</v>
      </c>
      <c r="AD65" s="76">
        <f t="shared" ref="AD65:AD118" ca="1" si="61">INDIRECT(CONCATENATE("'",$B65,"'!$E$30"))</f>
        <v>0</v>
      </c>
      <c r="AE65" s="76">
        <f t="shared" ref="AE65:AE118" ca="1" si="62">INDIRECT(CONCATENATE("'",$B65,"'!$E$31"))</f>
        <v>0</v>
      </c>
      <c r="AF65" s="76">
        <f t="shared" ref="AF65:AF118" ca="1" si="63">INDIRECT(CONCATENATE("'",$B65,"'!$E$32"))</f>
        <v>0</v>
      </c>
      <c r="AG65" s="76">
        <f t="shared" ref="AG65:AG118" ca="1" si="64">INDIRECT(CONCATENATE("'",$B65,"'!$E$33"))</f>
        <v>0</v>
      </c>
      <c r="AH65" s="76">
        <f t="shared" ref="AH65:AH118" ca="1" si="65">INDIRECT(CONCATENATE("'",$B65,"'!$E$34"))</f>
        <v>0</v>
      </c>
      <c r="AI65" s="76">
        <f t="shared" ref="AI65:AI118" ca="1" si="66">INDIRECT(CONCATENATE("'",$B65,"'!$E$35"))</f>
        <v>0</v>
      </c>
      <c r="AJ65" s="76">
        <f t="shared" ref="AJ65:AJ118" ca="1" si="67">INDIRECT(CONCATENATE("'",$B65,"'!$E$36"))</f>
        <v>0</v>
      </c>
      <c r="AK65" s="76">
        <f t="shared" ref="AK65:AK118" ca="1" si="68">INDIRECT(CONCATENATE("'",$B65,"'!$E$38"))</f>
        <v>0</v>
      </c>
      <c r="AL65" s="76">
        <f t="shared" ref="AL65:AL118" ca="1" si="69">INDIRECT(CONCATENATE("'",$B65,"'!$E$39"))</f>
        <v>0</v>
      </c>
      <c r="AM65" s="76">
        <f t="shared" ref="AM65:AM118" ca="1" si="70">INDIRECT(CONCATENATE("'",$B65,"'!$E$40"))</f>
        <v>0</v>
      </c>
      <c r="AN65" s="76">
        <f t="shared" ref="AN65:AN118" ca="1" si="71">INDIRECT(CONCATENATE("'",$B65,"'!$E$41"))</f>
        <v>0</v>
      </c>
      <c r="AO65" s="76">
        <f t="shared" ref="AO65:AO118" ca="1" si="72">INDIRECT(CONCATENATE("'",$B65,"'!$E$42"))</f>
        <v>0</v>
      </c>
      <c r="AP65" s="76">
        <f t="shared" ref="AP65:AP118" ca="1" si="73">INDIRECT(CONCATENATE("'",$B65,"'!$E$43"))</f>
        <v>0</v>
      </c>
      <c r="AQ65" s="76">
        <f t="shared" ref="AQ65:AQ118" ca="1" si="74">INDIRECT(CONCATENATE("'",$B65,"'!$E$44"))</f>
        <v>0</v>
      </c>
      <c r="AR65" s="76">
        <f t="shared" ref="AR65:AR118" ca="1" si="75">INDIRECT(CONCATENATE("'",$B65,"'!$E$45"))</f>
        <v>0</v>
      </c>
      <c r="AS65" s="77">
        <f t="shared" ref="AS65:AS118" ca="1" si="76">INDIRECT(CONCATENATE("'",$B65,"'!$E$47"))</f>
        <v>0</v>
      </c>
      <c r="AT65" s="76">
        <f t="shared" ref="AT65:AT118" ca="1" si="77">INDIRECT(CONCATENATE("'",$B65,"'!$E$51"))</f>
        <v>0</v>
      </c>
    </row>
    <row r="66" spans="2:46">
      <c r="B66" s="75" t="str">
        <f>HYPERLINK("#"&amp;ADDRESS(1,1,1,1,'1. Index'!A72),'1. Index'!A72)</f>
        <v>15.01.11.2.01.500</v>
      </c>
      <c r="C66" s="136" t="str">
        <f t="shared" si="45"/>
        <v>150111201500</v>
      </c>
      <c r="D66" s="76" t="s">
        <v>1286</v>
      </c>
      <c r="E66" s="76">
        <f>'3. Country Data'!$C$2</f>
        <v>0</v>
      </c>
      <c r="F66" s="76">
        <f>'3. Country Data'!$C$3</f>
        <v>0</v>
      </c>
      <c r="G66" s="76">
        <f>'3. Country Data'!$C$4</f>
        <v>0</v>
      </c>
      <c r="H66" s="76">
        <f>'3. Country Data'!$C$5</f>
        <v>0</v>
      </c>
      <c r="I66" s="76">
        <f t="shared" ca="1" si="46"/>
        <v>0</v>
      </c>
      <c r="J66" s="76">
        <f t="shared" ca="1" si="39"/>
        <v>0</v>
      </c>
      <c r="K66" s="76">
        <f t="shared" ca="1" si="47"/>
        <v>0</v>
      </c>
      <c r="L66" s="76">
        <f t="shared" ca="1" si="48"/>
        <v>0</v>
      </c>
      <c r="M66" s="76">
        <f t="shared" ca="1" si="49"/>
        <v>0</v>
      </c>
      <c r="N66" s="76">
        <f t="shared" ca="1" si="50"/>
        <v>0</v>
      </c>
      <c r="O66" s="76">
        <f t="shared" ca="1" si="51"/>
        <v>0</v>
      </c>
      <c r="P66" s="76">
        <f t="shared" ca="1" si="52"/>
        <v>0</v>
      </c>
      <c r="Q66" s="76">
        <f t="shared" ca="1" si="53"/>
        <v>0</v>
      </c>
      <c r="R66" s="76">
        <f t="shared" ca="1" si="54"/>
        <v>0</v>
      </c>
      <c r="S66" s="76">
        <f t="shared" ca="1" si="55"/>
        <v>0</v>
      </c>
      <c r="T66" s="76">
        <f t="shared" ca="1" si="56"/>
        <v>0</v>
      </c>
      <c r="U66" s="76">
        <f t="shared" ca="1" si="57"/>
        <v>0</v>
      </c>
      <c r="V66" s="76">
        <f t="shared" ca="1" si="58"/>
        <v>0</v>
      </c>
      <c r="W66" s="76">
        <f t="shared" ca="1" si="59"/>
        <v>0</v>
      </c>
      <c r="X66" s="76">
        <f t="shared" ca="1" si="40"/>
        <v>0</v>
      </c>
      <c r="Y66" s="76">
        <f t="shared" ca="1" si="41"/>
        <v>0</v>
      </c>
      <c r="Z66" s="76">
        <f t="shared" ca="1" si="42"/>
        <v>0</v>
      </c>
      <c r="AA66" s="76">
        <f t="shared" ca="1" si="43"/>
        <v>0</v>
      </c>
      <c r="AB66" s="76">
        <f t="shared" ca="1" si="44"/>
        <v>0</v>
      </c>
      <c r="AC66" s="76">
        <f t="shared" ca="1" si="60"/>
        <v>0</v>
      </c>
      <c r="AD66" s="76">
        <f t="shared" ca="1" si="61"/>
        <v>0</v>
      </c>
      <c r="AE66" s="76">
        <f t="shared" ca="1" si="62"/>
        <v>0</v>
      </c>
      <c r="AF66" s="76">
        <f t="shared" ca="1" si="63"/>
        <v>0</v>
      </c>
      <c r="AG66" s="76">
        <f t="shared" ca="1" si="64"/>
        <v>0</v>
      </c>
      <c r="AH66" s="76">
        <f t="shared" ca="1" si="65"/>
        <v>0</v>
      </c>
      <c r="AI66" s="76">
        <f t="shared" ca="1" si="66"/>
        <v>0</v>
      </c>
      <c r="AJ66" s="76">
        <f t="shared" ca="1" si="67"/>
        <v>0</v>
      </c>
      <c r="AK66" s="76">
        <f t="shared" ca="1" si="68"/>
        <v>0</v>
      </c>
      <c r="AL66" s="76">
        <f t="shared" ca="1" si="69"/>
        <v>0</v>
      </c>
      <c r="AM66" s="76">
        <f t="shared" ca="1" si="70"/>
        <v>0</v>
      </c>
      <c r="AN66" s="76">
        <f t="shared" ca="1" si="71"/>
        <v>0</v>
      </c>
      <c r="AO66" s="76">
        <f t="shared" ca="1" si="72"/>
        <v>0</v>
      </c>
      <c r="AP66" s="76">
        <f t="shared" ca="1" si="73"/>
        <v>0</v>
      </c>
      <c r="AQ66" s="76">
        <f t="shared" ca="1" si="74"/>
        <v>0</v>
      </c>
      <c r="AR66" s="76">
        <f t="shared" ca="1" si="75"/>
        <v>0</v>
      </c>
      <c r="AS66" s="77">
        <f t="shared" ca="1" si="76"/>
        <v>0</v>
      </c>
      <c r="AT66" s="76">
        <f t="shared" ca="1" si="77"/>
        <v>0</v>
      </c>
    </row>
    <row r="67" spans="2:46">
      <c r="B67" s="75" t="str">
        <f>HYPERLINK("#"&amp;ADDRESS(1,1,1,1,'1. Index'!A73),'1. Index'!A73)</f>
        <v>15.01.11.2.01.510</v>
      </c>
      <c r="C67" s="136" t="str">
        <f t="shared" si="45"/>
        <v>150111201510</v>
      </c>
      <c r="D67" s="76" t="s">
        <v>196</v>
      </c>
      <c r="E67" s="76">
        <f>'3. Country Data'!$C$2</f>
        <v>0</v>
      </c>
      <c r="F67" s="76">
        <f>'3. Country Data'!$C$3</f>
        <v>0</v>
      </c>
      <c r="G67" s="76">
        <f>'3. Country Data'!$C$4</f>
        <v>0</v>
      </c>
      <c r="H67" s="76">
        <f>'3. Country Data'!$C$5</f>
        <v>0</v>
      </c>
      <c r="I67" s="76">
        <f t="shared" ca="1" si="46"/>
        <v>0</v>
      </c>
      <c r="J67" s="76">
        <f t="shared" ca="1" si="39"/>
        <v>0</v>
      </c>
      <c r="K67" s="76">
        <f t="shared" ca="1" si="47"/>
        <v>0</v>
      </c>
      <c r="L67" s="76">
        <f t="shared" ca="1" si="48"/>
        <v>0</v>
      </c>
      <c r="M67" s="76">
        <f t="shared" ca="1" si="49"/>
        <v>0</v>
      </c>
      <c r="N67" s="76">
        <f t="shared" ca="1" si="50"/>
        <v>0</v>
      </c>
      <c r="O67" s="76">
        <f t="shared" ca="1" si="51"/>
        <v>0</v>
      </c>
      <c r="P67" s="76">
        <f t="shared" ca="1" si="52"/>
        <v>0</v>
      </c>
      <c r="Q67" s="76">
        <f t="shared" ca="1" si="53"/>
        <v>0</v>
      </c>
      <c r="R67" s="76">
        <f t="shared" ca="1" si="54"/>
        <v>0</v>
      </c>
      <c r="S67" s="76">
        <f t="shared" ca="1" si="55"/>
        <v>0</v>
      </c>
      <c r="T67" s="76">
        <f t="shared" ca="1" si="56"/>
        <v>0</v>
      </c>
      <c r="U67" s="76">
        <f t="shared" ca="1" si="57"/>
        <v>0</v>
      </c>
      <c r="V67" s="76">
        <f t="shared" ca="1" si="58"/>
        <v>0</v>
      </c>
      <c r="W67" s="76">
        <f t="shared" ca="1" si="59"/>
        <v>0</v>
      </c>
      <c r="X67" s="76">
        <f t="shared" ca="1" si="40"/>
        <v>0</v>
      </c>
      <c r="Y67" s="76">
        <f t="shared" ca="1" si="41"/>
        <v>0</v>
      </c>
      <c r="Z67" s="76">
        <f t="shared" ca="1" si="42"/>
        <v>0</v>
      </c>
      <c r="AA67" s="76">
        <f t="shared" ca="1" si="43"/>
        <v>0</v>
      </c>
      <c r="AB67" s="76">
        <f t="shared" ca="1" si="44"/>
        <v>0</v>
      </c>
      <c r="AC67" s="76">
        <f t="shared" ca="1" si="60"/>
        <v>0</v>
      </c>
      <c r="AD67" s="76">
        <f t="shared" ca="1" si="61"/>
        <v>0</v>
      </c>
      <c r="AE67" s="76">
        <f t="shared" ca="1" si="62"/>
        <v>0</v>
      </c>
      <c r="AF67" s="76">
        <f t="shared" ca="1" si="63"/>
        <v>0</v>
      </c>
      <c r="AG67" s="76">
        <f t="shared" ca="1" si="64"/>
        <v>0</v>
      </c>
      <c r="AH67" s="76">
        <f t="shared" ca="1" si="65"/>
        <v>0</v>
      </c>
      <c r="AI67" s="76">
        <f t="shared" ca="1" si="66"/>
        <v>0</v>
      </c>
      <c r="AJ67" s="76">
        <f t="shared" ca="1" si="67"/>
        <v>0</v>
      </c>
      <c r="AK67" s="76">
        <f t="shared" ca="1" si="68"/>
        <v>0</v>
      </c>
      <c r="AL67" s="76">
        <f t="shared" ca="1" si="69"/>
        <v>0</v>
      </c>
      <c r="AM67" s="76">
        <f t="shared" ca="1" si="70"/>
        <v>0</v>
      </c>
      <c r="AN67" s="76">
        <f t="shared" ca="1" si="71"/>
        <v>0</v>
      </c>
      <c r="AO67" s="76">
        <f t="shared" ca="1" si="72"/>
        <v>0</v>
      </c>
      <c r="AP67" s="76">
        <f t="shared" ca="1" si="73"/>
        <v>0</v>
      </c>
      <c r="AQ67" s="76">
        <f t="shared" ca="1" si="74"/>
        <v>0</v>
      </c>
      <c r="AR67" s="76">
        <f t="shared" ca="1" si="75"/>
        <v>0</v>
      </c>
      <c r="AS67" s="77">
        <f t="shared" ca="1" si="76"/>
        <v>0</v>
      </c>
      <c r="AT67" s="76">
        <f t="shared" ca="1" si="77"/>
        <v>0</v>
      </c>
    </row>
    <row r="68" spans="2:46">
      <c r="B68" s="75" t="str">
        <f>HYPERLINK("#"&amp;ADDRESS(1,1,1,1,'1. Index'!A74),'1. Index'!A74)</f>
        <v>15.01.11.2.01.520</v>
      </c>
      <c r="C68" s="136" t="str">
        <f t="shared" si="45"/>
        <v>150111201520</v>
      </c>
      <c r="D68" s="76" t="s">
        <v>1809</v>
      </c>
      <c r="E68" s="76">
        <f>'3. Country Data'!$C$2</f>
        <v>0</v>
      </c>
      <c r="F68" s="76">
        <f>'3. Country Data'!$C$3</f>
        <v>0</v>
      </c>
      <c r="G68" s="76">
        <f>'3. Country Data'!$C$4</f>
        <v>0</v>
      </c>
      <c r="H68" s="76">
        <f>'3. Country Data'!$C$5</f>
        <v>0</v>
      </c>
      <c r="I68" s="76">
        <f t="shared" ca="1" si="46"/>
        <v>0</v>
      </c>
      <c r="J68" s="76">
        <f t="shared" ca="1" si="39"/>
        <v>0</v>
      </c>
      <c r="K68" s="76">
        <f t="shared" ca="1" si="47"/>
        <v>0</v>
      </c>
      <c r="L68" s="76">
        <f t="shared" ca="1" si="48"/>
        <v>0</v>
      </c>
      <c r="M68" s="76">
        <f t="shared" ca="1" si="49"/>
        <v>0</v>
      </c>
      <c r="N68" s="76">
        <f t="shared" ca="1" si="50"/>
        <v>0</v>
      </c>
      <c r="O68" s="76">
        <f t="shared" ca="1" si="51"/>
        <v>0</v>
      </c>
      <c r="P68" s="76">
        <f t="shared" ca="1" si="52"/>
        <v>0</v>
      </c>
      <c r="Q68" s="76">
        <f t="shared" ca="1" si="53"/>
        <v>0</v>
      </c>
      <c r="R68" s="76">
        <f t="shared" ca="1" si="54"/>
        <v>0</v>
      </c>
      <c r="S68" s="76">
        <f t="shared" ca="1" si="55"/>
        <v>0</v>
      </c>
      <c r="T68" s="76">
        <f t="shared" ca="1" si="56"/>
        <v>0</v>
      </c>
      <c r="U68" s="76">
        <f t="shared" ca="1" si="57"/>
        <v>0</v>
      </c>
      <c r="V68" s="76">
        <f t="shared" ca="1" si="58"/>
        <v>0</v>
      </c>
      <c r="W68" s="76">
        <f t="shared" ca="1" si="59"/>
        <v>0</v>
      </c>
      <c r="X68" s="76">
        <f t="shared" ca="1" si="40"/>
        <v>0</v>
      </c>
      <c r="Y68" s="76">
        <f t="shared" ca="1" si="41"/>
        <v>0</v>
      </c>
      <c r="Z68" s="76">
        <f t="shared" ca="1" si="42"/>
        <v>0</v>
      </c>
      <c r="AA68" s="76">
        <f t="shared" ca="1" si="43"/>
        <v>0</v>
      </c>
      <c r="AB68" s="76">
        <f t="shared" ca="1" si="44"/>
        <v>0</v>
      </c>
      <c r="AC68" s="76">
        <f t="shared" ca="1" si="60"/>
        <v>0</v>
      </c>
      <c r="AD68" s="76">
        <f t="shared" ca="1" si="61"/>
        <v>0</v>
      </c>
      <c r="AE68" s="76">
        <f t="shared" ca="1" si="62"/>
        <v>0</v>
      </c>
      <c r="AF68" s="76">
        <f t="shared" ca="1" si="63"/>
        <v>0</v>
      </c>
      <c r="AG68" s="76">
        <f t="shared" ca="1" si="64"/>
        <v>0</v>
      </c>
      <c r="AH68" s="76">
        <f t="shared" ca="1" si="65"/>
        <v>0</v>
      </c>
      <c r="AI68" s="76">
        <f t="shared" ca="1" si="66"/>
        <v>0</v>
      </c>
      <c r="AJ68" s="76">
        <f t="shared" ca="1" si="67"/>
        <v>0</v>
      </c>
      <c r="AK68" s="76">
        <f t="shared" ca="1" si="68"/>
        <v>0</v>
      </c>
      <c r="AL68" s="76">
        <f t="shared" ca="1" si="69"/>
        <v>0</v>
      </c>
      <c r="AM68" s="76">
        <f t="shared" ca="1" si="70"/>
        <v>0</v>
      </c>
      <c r="AN68" s="76">
        <f t="shared" ca="1" si="71"/>
        <v>0</v>
      </c>
      <c r="AO68" s="76">
        <f t="shared" ca="1" si="72"/>
        <v>0</v>
      </c>
      <c r="AP68" s="76">
        <f t="shared" ca="1" si="73"/>
        <v>0</v>
      </c>
      <c r="AQ68" s="76">
        <f t="shared" ca="1" si="74"/>
        <v>0</v>
      </c>
      <c r="AR68" s="76">
        <f t="shared" ca="1" si="75"/>
        <v>0</v>
      </c>
      <c r="AS68" s="77">
        <f t="shared" ca="1" si="76"/>
        <v>0</v>
      </c>
      <c r="AT68" s="76">
        <f t="shared" ca="1" si="77"/>
        <v>0</v>
      </c>
    </row>
    <row r="69" spans="2:46">
      <c r="B69" s="75" t="str">
        <f>HYPERLINK("#"&amp;ADDRESS(1,1,1,1,'1. Index'!A75),'1. Index'!A75)</f>
        <v>15.01.11.2.01.530</v>
      </c>
      <c r="C69" s="136" t="str">
        <f t="shared" si="45"/>
        <v>150111201530</v>
      </c>
      <c r="D69" s="76" t="s">
        <v>1810</v>
      </c>
      <c r="E69" s="76">
        <f>'3. Country Data'!$C$2</f>
        <v>0</v>
      </c>
      <c r="F69" s="76">
        <f>'3. Country Data'!$C$3</f>
        <v>0</v>
      </c>
      <c r="G69" s="76">
        <f>'3. Country Data'!$C$4</f>
        <v>0</v>
      </c>
      <c r="H69" s="76">
        <f>'3. Country Data'!$C$5</f>
        <v>0</v>
      </c>
      <c r="I69" s="76">
        <f t="shared" ca="1" si="46"/>
        <v>0</v>
      </c>
      <c r="J69" s="76">
        <f t="shared" ca="1" si="39"/>
        <v>0</v>
      </c>
      <c r="K69" s="76">
        <f t="shared" ca="1" si="47"/>
        <v>0</v>
      </c>
      <c r="L69" s="76">
        <f t="shared" ca="1" si="48"/>
        <v>0</v>
      </c>
      <c r="M69" s="76">
        <f t="shared" ca="1" si="49"/>
        <v>0</v>
      </c>
      <c r="N69" s="76">
        <f t="shared" ca="1" si="50"/>
        <v>0</v>
      </c>
      <c r="O69" s="76">
        <f t="shared" ca="1" si="51"/>
        <v>0</v>
      </c>
      <c r="P69" s="76">
        <f t="shared" ca="1" si="52"/>
        <v>0</v>
      </c>
      <c r="Q69" s="76">
        <f t="shared" ca="1" si="53"/>
        <v>0</v>
      </c>
      <c r="R69" s="76">
        <f t="shared" ca="1" si="54"/>
        <v>0</v>
      </c>
      <c r="S69" s="76">
        <f t="shared" ca="1" si="55"/>
        <v>0</v>
      </c>
      <c r="T69" s="76">
        <f t="shared" ca="1" si="56"/>
        <v>0</v>
      </c>
      <c r="U69" s="76">
        <f t="shared" ca="1" si="57"/>
        <v>0</v>
      </c>
      <c r="V69" s="76">
        <f t="shared" ca="1" si="58"/>
        <v>0</v>
      </c>
      <c r="W69" s="76">
        <f t="shared" ca="1" si="59"/>
        <v>0</v>
      </c>
      <c r="X69" s="76">
        <f t="shared" ca="1" si="40"/>
        <v>0</v>
      </c>
      <c r="Y69" s="76">
        <f t="shared" ca="1" si="41"/>
        <v>0</v>
      </c>
      <c r="Z69" s="76">
        <f t="shared" ca="1" si="42"/>
        <v>0</v>
      </c>
      <c r="AA69" s="76">
        <f t="shared" ca="1" si="43"/>
        <v>0</v>
      </c>
      <c r="AB69" s="76">
        <f t="shared" ca="1" si="44"/>
        <v>0</v>
      </c>
      <c r="AC69" s="76">
        <f t="shared" ca="1" si="60"/>
        <v>0</v>
      </c>
      <c r="AD69" s="76">
        <f t="shared" ca="1" si="61"/>
        <v>0</v>
      </c>
      <c r="AE69" s="76">
        <f t="shared" ca="1" si="62"/>
        <v>0</v>
      </c>
      <c r="AF69" s="76">
        <f t="shared" ca="1" si="63"/>
        <v>0</v>
      </c>
      <c r="AG69" s="76">
        <f t="shared" ca="1" si="64"/>
        <v>0</v>
      </c>
      <c r="AH69" s="76">
        <f t="shared" ca="1" si="65"/>
        <v>0</v>
      </c>
      <c r="AI69" s="76">
        <f t="shared" ca="1" si="66"/>
        <v>0</v>
      </c>
      <c r="AJ69" s="76">
        <f t="shared" ca="1" si="67"/>
        <v>0</v>
      </c>
      <c r="AK69" s="76">
        <f t="shared" ca="1" si="68"/>
        <v>0</v>
      </c>
      <c r="AL69" s="76">
        <f t="shared" ca="1" si="69"/>
        <v>0</v>
      </c>
      <c r="AM69" s="76">
        <f t="shared" ca="1" si="70"/>
        <v>0</v>
      </c>
      <c r="AN69" s="76">
        <f t="shared" ca="1" si="71"/>
        <v>0</v>
      </c>
      <c r="AO69" s="76">
        <f t="shared" ca="1" si="72"/>
        <v>0</v>
      </c>
      <c r="AP69" s="76">
        <f t="shared" ca="1" si="73"/>
        <v>0</v>
      </c>
      <c r="AQ69" s="76">
        <f t="shared" ca="1" si="74"/>
        <v>0</v>
      </c>
      <c r="AR69" s="76">
        <f t="shared" ca="1" si="75"/>
        <v>0</v>
      </c>
      <c r="AS69" s="77">
        <f t="shared" ca="1" si="76"/>
        <v>0</v>
      </c>
      <c r="AT69" s="76">
        <f t="shared" ca="1" si="77"/>
        <v>0</v>
      </c>
    </row>
    <row r="70" spans="2:46">
      <c r="B70" s="75" t="str">
        <f>HYPERLINK("#"&amp;ADDRESS(1,1,1,1,'1. Index'!A76),'1. Index'!A76)</f>
        <v>15.01.11.2.01.540</v>
      </c>
      <c r="C70" s="136" t="str">
        <f t="shared" si="45"/>
        <v>150111201540</v>
      </c>
      <c r="D70" s="76" t="s">
        <v>1811</v>
      </c>
      <c r="E70" s="76">
        <f>'3. Country Data'!$C$2</f>
        <v>0</v>
      </c>
      <c r="F70" s="76">
        <f>'3. Country Data'!$C$3</f>
        <v>0</v>
      </c>
      <c r="G70" s="76">
        <f>'3. Country Data'!$C$4</f>
        <v>0</v>
      </c>
      <c r="H70" s="76">
        <f>'3. Country Data'!$C$5</f>
        <v>0</v>
      </c>
      <c r="I70" s="76">
        <f t="shared" ca="1" si="46"/>
        <v>0</v>
      </c>
      <c r="J70" s="76">
        <f t="shared" ca="1" si="39"/>
        <v>0</v>
      </c>
      <c r="K70" s="76">
        <f t="shared" ca="1" si="47"/>
        <v>0</v>
      </c>
      <c r="L70" s="76">
        <f t="shared" ca="1" si="48"/>
        <v>0</v>
      </c>
      <c r="M70" s="76">
        <f t="shared" ca="1" si="49"/>
        <v>0</v>
      </c>
      <c r="N70" s="76">
        <f t="shared" ca="1" si="50"/>
        <v>0</v>
      </c>
      <c r="O70" s="76">
        <f t="shared" ca="1" si="51"/>
        <v>0</v>
      </c>
      <c r="P70" s="76">
        <f t="shared" ca="1" si="52"/>
        <v>0</v>
      </c>
      <c r="Q70" s="76">
        <f t="shared" ca="1" si="53"/>
        <v>0</v>
      </c>
      <c r="R70" s="76">
        <f t="shared" ca="1" si="54"/>
        <v>0</v>
      </c>
      <c r="S70" s="76">
        <f t="shared" ca="1" si="55"/>
        <v>0</v>
      </c>
      <c r="T70" s="76">
        <f t="shared" ca="1" si="56"/>
        <v>0</v>
      </c>
      <c r="U70" s="76">
        <f t="shared" ca="1" si="57"/>
        <v>0</v>
      </c>
      <c r="V70" s="76">
        <f t="shared" ca="1" si="58"/>
        <v>0</v>
      </c>
      <c r="W70" s="76">
        <f t="shared" ca="1" si="59"/>
        <v>0</v>
      </c>
      <c r="X70" s="76">
        <f t="shared" ca="1" si="40"/>
        <v>0</v>
      </c>
      <c r="Y70" s="76">
        <f t="shared" ca="1" si="41"/>
        <v>0</v>
      </c>
      <c r="Z70" s="76">
        <f t="shared" ca="1" si="42"/>
        <v>0</v>
      </c>
      <c r="AA70" s="76">
        <f t="shared" ca="1" si="43"/>
        <v>0</v>
      </c>
      <c r="AB70" s="76">
        <f t="shared" ca="1" si="44"/>
        <v>0</v>
      </c>
      <c r="AC70" s="76">
        <f t="shared" ca="1" si="60"/>
        <v>0</v>
      </c>
      <c r="AD70" s="76">
        <f t="shared" ca="1" si="61"/>
        <v>0</v>
      </c>
      <c r="AE70" s="76">
        <f t="shared" ca="1" si="62"/>
        <v>0</v>
      </c>
      <c r="AF70" s="76">
        <f t="shared" ca="1" si="63"/>
        <v>0</v>
      </c>
      <c r="AG70" s="76">
        <f t="shared" ca="1" si="64"/>
        <v>0</v>
      </c>
      <c r="AH70" s="76">
        <f t="shared" ca="1" si="65"/>
        <v>0</v>
      </c>
      <c r="AI70" s="76">
        <f t="shared" ca="1" si="66"/>
        <v>0</v>
      </c>
      <c r="AJ70" s="76">
        <f t="shared" ca="1" si="67"/>
        <v>0</v>
      </c>
      <c r="AK70" s="76">
        <f t="shared" ca="1" si="68"/>
        <v>0</v>
      </c>
      <c r="AL70" s="76">
        <f t="shared" ca="1" si="69"/>
        <v>0</v>
      </c>
      <c r="AM70" s="76">
        <f t="shared" ca="1" si="70"/>
        <v>0</v>
      </c>
      <c r="AN70" s="76">
        <f t="shared" ca="1" si="71"/>
        <v>0</v>
      </c>
      <c r="AO70" s="76">
        <f t="shared" ca="1" si="72"/>
        <v>0</v>
      </c>
      <c r="AP70" s="76">
        <f t="shared" ca="1" si="73"/>
        <v>0</v>
      </c>
      <c r="AQ70" s="76">
        <f t="shared" ca="1" si="74"/>
        <v>0</v>
      </c>
      <c r="AR70" s="76">
        <f t="shared" ca="1" si="75"/>
        <v>0</v>
      </c>
      <c r="AS70" s="77">
        <f t="shared" ca="1" si="76"/>
        <v>0</v>
      </c>
      <c r="AT70" s="76">
        <f t="shared" ca="1" si="77"/>
        <v>0</v>
      </c>
    </row>
    <row r="71" spans="2:46">
      <c r="B71" s="75" t="str">
        <f>HYPERLINK("#"&amp;ADDRESS(1,1,1,1,'1. Index'!A77),'1. Index'!A77)</f>
        <v>15.01.11.2.01.550</v>
      </c>
      <c r="C71" s="136" t="str">
        <f t="shared" si="45"/>
        <v>150111201550</v>
      </c>
      <c r="D71" s="76" t="s">
        <v>1812</v>
      </c>
      <c r="E71" s="76">
        <f>'3. Country Data'!$C$2</f>
        <v>0</v>
      </c>
      <c r="F71" s="76">
        <f>'3. Country Data'!$C$3</f>
        <v>0</v>
      </c>
      <c r="G71" s="76">
        <f>'3. Country Data'!$C$4</f>
        <v>0</v>
      </c>
      <c r="H71" s="76">
        <f>'3. Country Data'!$C$5</f>
        <v>0</v>
      </c>
      <c r="I71" s="76">
        <f t="shared" ca="1" si="46"/>
        <v>0</v>
      </c>
      <c r="J71" s="76">
        <f t="shared" ca="1" si="39"/>
        <v>0</v>
      </c>
      <c r="K71" s="76">
        <f t="shared" ca="1" si="47"/>
        <v>0</v>
      </c>
      <c r="L71" s="76">
        <f t="shared" ca="1" si="48"/>
        <v>0</v>
      </c>
      <c r="M71" s="76">
        <f t="shared" ca="1" si="49"/>
        <v>0</v>
      </c>
      <c r="N71" s="76">
        <f t="shared" ca="1" si="50"/>
        <v>0</v>
      </c>
      <c r="O71" s="76">
        <f t="shared" ca="1" si="51"/>
        <v>0</v>
      </c>
      <c r="P71" s="76">
        <f t="shared" ca="1" si="52"/>
        <v>0</v>
      </c>
      <c r="Q71" s="76">
        <f t="shared" ca="1" si="53"/>
        <v>0</v>
      </c>
      <c r="R71" s="76">
        <f t="shared" ca="1" si="54"/>
        <v>0</v>
      </c>
      <c r="S71" s="76">
        <f t="shared" ca="1" si="55"/>
        <v>0</v>
      </c>
      <c r="T71" s="76">
        <f t="shared" ca="1" si="56"/>
        <v>0</v>
      </c>
      <c r="U71" s="76">
        <f t="shared" ca="1" si="57"/>
        <v>0</v>
      </c>
      <c r="V71" s="76">
        <f t="shared" ca="1" si="58"/>
        <v>0</v>
      </c>
      <c r="W71" s="76">
        <f t="shared" ca="1" si="59"/>
        <v>0</v>
      </c>
      <c r="X71" s="76">
        <f t="shared" ca="1" si="40"/>
        <v>0</v>
      </c>
      <c r="Y71" s="76">
        <f t="shared" ca="1" si="41"/>
        <v>0</v>
      </c>
      <c r="Z71" s="76">
        <f t="shared" ca="1" si="42"/>
        <v>0</v>
      </c>
      <c r="AA71" s="76">
        <f t="shared" ca="1" si="43"/>
        <v>0</v>
      </c>
      <c r="AB71" s="76">
        <f t="shared" ca="1" si="44"/>
        <v>0</v>
      </c>
      <c r="AC71" s="76">
        <f t="shared" ca="1" si="60"/>
        <v>0</v>
      </c>
      <c r="AD71" s="76">
        <f t="shared" ca="1" si="61"/>
        <v>0</v>
      </c>
      <c r="AE71" s="76">
        <f t="shared" ca="1" si="62"/>
        <v>0</v>
      </c>
      <c r="AF71" s="76">
        <f t="shared" ca="1" si="63"/>
        <v>0</v>
      </c>
      <c r="AG71" s="76">
        <f t="shared" ca="1" si="64"/>
        <v>0</v>
      </c>
      <c r="AH71" s="76">
        <f t="shared" ca="1" si="65"/>
        <v>0</v>
      </c>
      <c r="AI71" s="76">
        <f t="shared" ca="1" si="66"/>
        <v>0</v>
      </c>
      <c r="AJ71" s="76">
        <f t="shared" ca="1" si="67"/>
        <v>0</v>
      </c>
      <c r="AK71" s="76">
        <f t="shared" ca="1" si="68"/>
        <v>0</v>
      </c>
      <c r="AL71" s="76">
        <f t="shared" ca="1" si="69"/>
        <v>0</v>
      </c>
      <c r="AM71" s="76">
        <f t="shared" ca="1" si="70"/>
        <v>0</v>
      </c>
      <c r="AN71" s="76">
        <f t="shared" ca="1" si="71"/>
        <v>0</v>
      </c>
      <c r="AO71" s="76">
        <f t="shared" ca="1" si="72"/>
        <v>0</v>
      </c>
      <c r="AP71" s="76">
        <f t="shared" ca="1" si="73"/>
        <v>0</v>
      </c>
      <c r="AQ71" s="76">
        <f t="shared" ca="1" si="74"/>
        <v>0</v>
      </c>
      <c r="AR71" s="76">
        <f t="shared" ca="1" si="75"/>
        <v>0</v>
      </c>
      <c r="AS71" s="77">
        <f t="shared" ca="1" si="76"/>
        <v>0</v>
      </c>
      <c r="AT71" s="76">
        <f t="shared" ca="1" si="77"/>
        <v>0</v>
      </c>
    </row>
    <row r="72" spans="2:46">
      <c r="B72" s="75" t="str">
        <f>HYPERLINK("#"&amp;ADDRESS(1,1,1,1,'1. Index'!A78),'1. Index'!A78)</f>
        <v>15.01.11.2.01.560</v>
      </c>
      <c r="C72" s="136" t="str">
        <f t="shared" si="45"/>
        <v>150111201560</v>
      </c>
      <c r="D72" s="76" t="s">
        <v>1813</v>
      </c>
      <c r="E72" s="76">
        <f>'3. Country Data'!$C$2</f>
        <v>0</v>
      </c>
      <c r="F72" s="76">
        <f>'3. Country Data'!$C$3</f>
        <v>0</v>
      </c>
      <c r="G72" s="76">
        <f>'3. Country Data'!$C$4</f>
        <v>0</v>
      </c>
      <c r="H72" s="76">
        <f>'3. Country Data'!$C$5</f>
        <v>0</v>
      </c>
      <c r="I72" s="76">
        <f t="shared" ca="1" si="46"/>
        <v>0</v>
      </c>
      <c r="J72" s="76">
        <f t="shared" ca="1" si="39"/>
        <v>0</v>
      </c>
      <c r="K72" s="76">
        <f t="shared" ca="1" si="47"/>
        <v>0</v>
      </c>
      <c r="L72" s="76">
        <f t="shared" ca="1" si="48"/>
        <v>0</v>
      </c>
      <c r="M72" s="76">
        <f t="shared" ca="1" si="49"/>
        <v>0</v>
      </c>
      <c r="N72" s="76">
        <f t="shared" ca="1" si="50"/>
        <v>0</v>
      </c>
      <c r="O72" s="76">
        <f t="shared" ca="1" si="51"/>
        <v>0</v>
      </c>
      <c r="P72" s="76">
        <f t="shared" ca="1" si="52"/>
        <v>0</v>
      </c>
      <c r="Q72" s="76">
        <f t="shared" ca="1" si="53"/>
        <v>0</v>
      </c>
      <c r="R72" s="76">
        <f t="shared" ca="1" si="54"/>
        <v>0</v>
      </c>
      <c r="S72" s="76">
        <f t="shared" ca="1" si="55"/>
        <v>0</v>
      </c>
      <c r="T72" s="76">
        <f t="shared" ca="1" si="56"/>
        <v>0</v>
      </c>
      <c r="U72" s="76">
        <f t="shared" ca="1" si="57"/>
        <v>0</v>
      </c>
      <c r="V72" s="76">
        <f t="shared" ca="1" si="58"/>
        <v>0</v>
      </c>
      <c r="W72" s="76">
        <f t="shared" ca="1" si="59"/>
        <v>0</v>
      </c>
      <c r="X72" s="76">
        <f t="shared" ca="1" si="40"/>
        <v>0</v>
      </c>
      <c r="Y72" s="76">
        <f t="shared" ca="1" si="41"/>
        <v>0</v>
      </c>
      <c r="Z72" s="76">
        <f t="shared" ca="1" si="42"/>
        <v>0</v>
      </c>
      <c r="AA72" s="76">
        <f t="shared" ca="1" si="43"/>
        <v>0</v>
      </c>
      <c r="AB72" s="76">
        <f t="shared" ca="1" si="44"/>
        <v>0</v>
      </c>
      <c r="AC72" s="76">
        <f t="shared" ca="1" si="60"/>
        <v>0</v>
      </c>
      <c r="AD72" s="76">
        <f t="shared" ca="1" si="61"/>
        <v>0</v>
      </c>
      <c r="AE72" s="76">
        <f t="shared" ca="1" si="62"/>
        <v>0</v>
      </c>
      <c r="AF72" s="76">
        <f t="shared" ca="1" si="63"/>
        <v>0</v>
      </c>
      <c r="AG72" s="76">
        <f t="shared" ca="1" si="64"/>
        <v>0</v>
      </c>
      <c r="AH72" s="76">
        <f t="shared" ca="1" si="65"/>
        <v>0</v>
      </c>
      <c r="AI72" s="76">
        <f t="shared" ca="1" si="66"/>
        <v>0</v>
      </c>
      <c r="AJ72" s="76">
        <f t="shared" ca="1" si="67"/>
        <v>0</v>
      </c>
      <c r="AK72" s="76">
        <f t="shared" ca="1" si="68"/>
        <v>0</v>
      </c>
      <c r="AL72" s="76">
        <f t="shared" ca="1" si="69"/>
        <v>0</v>
      </c>
      <c r="AM72" s="76">
        <f t="shared" ca="1" si="70"/>
        <v>0</v>
      </c>
      <c r="AN72" s="76">
        <f t="shared" ca="1" si="71"/>
        <v>0</v>
      </c>
      <c r="AO72" s="76">
        <f t="shared" ca="1" si="72"/>
        <v>0</v>
      </c>
      <c r="AP72" s="76">
        <f t="shared" ca="1" si="73"/>
        <v>0</v>
      </c>
      <c r="AQ72" s="76">
        <f t="shared" ca="1" si="74"/>
        <v>0</v>
      </c>
      <c r="AR72" s="76">
        <f t="shared" ca="1" si="75"/>
        <v>0</v>
      </c>
      <c r="AS72" s="77">
        <f t="shared" ca="1" si="76"/>
        <v>0</v>
      </c>
      <c r="AT72" s="76">
        <f t="shared" ca="1" si="77"/>
        <v>0</v>
      </c>
    </row>
    <row r="73" spans="2:46">
      <c r="B73" s="75" t="str">
        <f>HYPERLINK("#"&amp;ADDRESS(1,1,1,1,'1. Index'!A79),'1. Index'!A79)</f>
        <v>15.01.11.2.01.570</v>
      </c>
      <c r="C73" s="136" t="str">
        <f t="shared" si="45"/>
        <v>150111201570</v>
      </c>
      <c r="D73" s="76" t="s">
        <v>1288</v>
      </c>
      <c r="E73" s="76">
        <f>'3. Country Data'!$C$2</f>
        <v>0</v>
      </c>
      <c r="F73" s="76">
        <f>'3. Country Data'!$C$3</f>
        <v>0</v>
      </c>
      <c r="G73" s="76">
        <f>'3. Country Data'!$C$4</f>
        <v>0</v>
      </c>
      <c r="H73" s="76">
        <f>'3. Country Data'!$C$5</f>
        <v>0</v>
      </c>
      <c r="I73" s="76">
        <f t="shared" ca="1" si="46"/>
        <v>0</v>
      </c>
      <c r="J73" s="76">
        <f t="shared" ca="1" si="39"/>
        <v>0</v>
      </c>
      <c r="K73" s="76">
        <f t="shared" ca="1" si="47"/>
        <v>0</v>
      </c>
      <c r="L73" s="76">
        <f t="shared" ca="1" si="48"/>
        <v>0</v>
      </c>
      <c r="M73" s="76">
        <f t="shared" ca="1" si="49"/>
        <v>0</v>
      </c>
      <c r="N73" s="76">
        <f t="shared" ca="1" si="50"/>
        <v>0</v>
      </c>
      <c r="O73" s="76">
        <f t="shared" ca="1" si="51"/>
        <v>0</v>
      </c>
      <c r="P73" s="76">
        <f t="shared" ca="1" si="52"/>
        <v>0</v>
      </c>
      <c r="Q73" s="76">
        <f t="shared" ca="1" si="53"/>
        <v>0</v>
      </c>
      <c r="R73" s="76">
        <f t="shared" ca="1" si="54"/>
        <v>0</v>
      </c>
      <c r="S73" s="76">
        <f t="shared" ca="1" si="55"/>
        <v>0</v>
      </c>
      <c r="T73" s="76">
        <f t="shared" ca="1" si="56"/>
        <v>0</v>
      </c>
      <c r="U73" s="76">
        <f t="shared" ca="1" si="57"/>
        <v>0</v>
      </c>
      <c r="V73" s="76">
        <f t="shared" ca="1" si="58"/>
        <v>0</v>
      </c>
      <c r="W73" s="76">
        <f t="shared" ca="1" si="59"/>
        <v>0</v>
      </c>
      <c r="X73" s="76">
        <f t="shared" ca="1" si="40"/>
        <v>0</v>
      </c>
      <c r="Y73" s="76">
        <f t="shared" ca="1" si="41"/>
        <v>0</v>
      </c>
      <c r="Z73" s="76">
        <f t="shared" ca="1" si="42"/>
        <v>0</v>
      </c>
      <c r="AA73" s="76">
        <f t="shared" ca="1" si="43"/>
        <v>0</v>
      </c>
      <c r="AB73" s="76">
        <f t="shared" ca="1" si="44"/>
        <v>0</v>
      </c>
      <c r="AC73" s="76">
        <f t="shared" ca="1" si="60"/>
        <v>0</v>
      </c>
      <c r="AD73" s="76">
        <f t="shared" ca="1" si="61"/>
        <v>0</v>
      </c>
      <c r="AE73" s="76">
        <f t="shared" ca="1" si="62"/>
        <v>0</v>
      </c>
      <c r="AF73" s="76">
        <f t="shared" ca="1" si="63"/>
        <v>0</v>
      </c>
      <c r="AG73" s="76">
        <f t="shared" ca="1" si="64"/>
        <v>0</v>
      </c>
      <c r="AH73" s="76">
        <f t="shared" ca="1" si="65"/>
        <v>0</v>
      </c>
      <c r="AI73" s="76">
        <f t="shared" ca="1" si="66"/>
        <v>0</v>
      </c>
      <c r="AJ73" s="76">
        <f t="shared" ca="1" si="67"/>
        <v>0</v>
      </c>
      <c r="AK73" s="76">
        <f t="shared" ca="1" si="68"/>
        <v>0</v>
      </c>
      <c r="AL73" s="76">
        <f t="shared" ca="1" si="69"/>
        <v>0</v>
      </c>
      <c r="AM73" s="76">
        <f t="shared" ca="1" si="70"/>
        <v>0</v>
      </c>
      <c r="AN73" s="76">
        <f t="shared" ca="1" si="71"/>
        <v>0</v>
      </c>
      <c r="AO73" s="76">
        <f t="shared" ca="1" si="72"/>
        <v>0</v>
      </c>
      <c r="AP73" s="76">
        <f t="shared" ca="1" si="73"/>
        <v>0</v>
      </c>
      <c r="AQ73" s="76">
        <f t="shared" ca="1" si="74"/>
        <v>0</v>
      </c>
      <c r="AR73" s="76">
        <f t="shared" ca="1" si="75"/>
        <v>0</v>
      </c>
      <c r="AS73" s="77">
        <f t="shared" ca="1" si="76"/>
        <v>0</v>
      </c>
      <c r="AT73" s="76">
        <f t="shared" ca="1" si="77"/>
        <v>0</v>
      </c>
    </row>
    <row r="74" spans="2:46">
      <c r="B74" s="75" t="str">
        <f>HYPERLINK("#"&amp;ADDRESS(1,1,1,1,'1. Index'!A80),'1. Index'!A80)</f>
        <v>15.01.11.2.01.580</v>
      </c>
      <c r="C74" s="136" t="str">
        <f t="shared" si="45"/>
        <v>150111201580</v>
      </c>
      <c r="D74" s="76" t="s">
        <v>1732</v>
      </c>
      <c r="E74" s="76">
        <f>'3. Country Data'!$C$2</f>
        <v>0</v>
      </c>
      <c r="F74" s="76">
        <f>'3. Country Data'!$C$3</f>
        <v>0</v>
      </c>
      <c r="G74" s="76">
        <f>'3. Country Data'!$C$4</f>
        <v>0</v>
      </c>
      <c r="H74" s="76">
        <f>'3. Country Data'!$C$5</f>
        <v>0</v>
      </c>
      <c r="I74" s="76">
        <f t="shared" ca="1" si="46"/>
        <v>0</v>
      </c>
      <c r="J74" s="76">
        <f t="shared" ca="1" si="39"/>
        <v>0</v>
      </c>
      <c r="K74" s="76">
        <f t="shared" ca="1" si="47"/>
        <v>0</v>
      </c>
      <c r="L74" s="76">
        <f t="shared" ca="1" si="48"/>
        <v>0</v>
      </c>
      <c r="M74" s="76">
        <f t="shared" ca="1" si="49"/>
        <v>0</v>
      </c>
      <c r="N74" s="76">
        <f t="shared" ca="1" si="50"/>
        <v>0</v>
      </c>
      <c r="O74" s="76">
        <f t="shared" ca="1" si="51"/>
        <v>0</v>
      </c>
      <c r="P74" s="76">
        <f t="shared" ca="1" si="52"/>
        <v>0</v>
      </c>
      <c r="Q74" s="76">
        <f t="shared" ca="1" si="53"/>
        <v>0</v>
      </c>
      <c r="R74" s="76">
        <f t="shared" ca="1" si="54"/>
        <v>0</v>
      </c>
      <c r="S74" s="76">
        <f t="shared" ca="1" si="55"/>
        <v>0</v>
      </c>
      <c r="T74" s="76">
        <f t="shared" ca="1" si="56"/>
        <v>0</v>
      </c>
      <c r="U74" s="76">
        <f t="shared" ca="1" si="57"/>
        <v>0</v>
      </c>
      <c r="V74" s="76">
        <f t="shared" ca="1" si="58"/>
        <v>0</v>
      </c>
      <c r="W74" s="76">
        <f t="shared" ca="1" si="59"/>
        <v>0</v>
      </c>
      <c r="X74" s="76">
        <f t="shared" ca="1" si="40"/>
        <v>0</v>
      </c>
      <c r="Y74" s="76">
        <f t="shared" ca="1" si="41"/>
        <v>0</v>
      </c>
      <c r="Z74" s="76">
        <f t="shared" ca="1" si="42"/>
        <v>0</v>
      </c>
      <c r="AA74" s="76">
        <f t="shared" ca="1" si="43"/>
        <v>0</v>
      </c>
      <c r="AB74" s="76">
        <f t="shared" ca="1" si="44"/>
        <v>0</v>
      </c>
      <c r="AC74" s="76">
        <f t="shared" ca="1" si="60"/>
        <v>0</v>
      </c>
      <c r="AD74" s="76">
        <f t="shared" ca="1" si="61"/>
        <v>0</v>
      </c>
      <c r="AE74" s="76">
        <f t="shared" ca="1" si="62"/>
        <v>0</v>
      </c>
      <c r="AF74" s="76">
        <f t="shared" ca="1" si="63"/>
        <v>0</v>
      </c>
      <c r="AG74" s="76">
        <f t="shared" ca="1" si="64"/>
        <v>0</v>
      </c>
      <c r="AH74" s="76">
        <f t="shared" ca="1" si="65"/>
        <v>0</v>
      </c>
      <c r="AI74" s="76">
        <f t="shared" ca="1" si="66"/>
        <v>0</v>
      </c>
      <c r="AJ74" s="76">
        <f t="shared" ca="1" si="67"/>
        <v>0</v>
      </c>
      <c r="AK74" s="76">
        <f t="shared" ca="1" si="68"/>
        <v>0</v>
      </c>
      <c r="AL74" s="76">
        <f t="shared" ca="1" si="69"/>
        <v>0</v>
      </c>
      <c r="AM74" s="76">
        <f t="shared" ca="1" si="70"/>
        <v>0</v>
      </c>
      <c r="AN74" s="76">
        <f t="shared" ca="1" si="71"/>
        <v>0</v>
      </c>
      <c r="AO74" s="76">
        <f t="shared" ca="1" si="72"/>
        <v>0</v>
      </c>
      <c r="AP74" s="76">
        <f t="shared" ca="1" si="73"/>
        <v>0</v>
      </c>
      <c r="AQ74" s="76">
        <f t="shared" ca="1" si="74"/>
        <v>0</v>
      </c>
      <c r="AR74" s="76">
        <f t="shared" ca="1" si="75"/>
        <v>0</v>
      </c>
      <c r="AS74" s="77">
        <f t="shared" ca="1" si="76"/>
        <v>0</v>
      </c>
      <c r="AT74" s="76">
        <f t="shared" ca="1" si="77"/>
        <v>0</v>
      </c>
    </row>
    <row r="75" spans="2:46">
      <c r="B75" s="75" t="str">
        <f>HYPERLINK("#"&amp;ADDRESS(1,1,1,1,'1. Index'!A81),'1. Index'!A81)</f>
        <v>15.01.11.2.01.590</v>
      </c>
      <c r="C75" s="136" t="str">
        <f t="shared" si="45"/>
        <v>150111201590</v>
      </c>
      <c r="D75" s="76" t="s">
        <v>1814</v>
      </c>
      <c r="E75" s="76">
        <f>'3. Country Data'!$C$2</f>
        <v>0</v>
      </c>
      <c r="F75" s="76">
        <f>'3. Country Data'!$C$3</f>
        <v>0</v>
      </c>
      <c r="G75" s="76">
        <f>'3. Country Data'!$C$4</f>
        <v>0</v>
      </c>
      <c r="H75" s="76">
        <f>'3. Country Data'!$C$5</f>
        <v>0</v>
      </c>
      <c r="I75" s="76">
        <f t="shared" ca="1" si="46"/>
        <v>0</v>
      </c>
      <c r="J75" s="76">
        <f t="shared" ca="1" si="39"/>
        <v>0</v>
      </c>
      <c r="K75" s="76">
        <f t="shared" ca="1" si="47"/>
        <v>0</v>
      </c>
      <c r="L75" s="76">
        <f t="shared" ca="1" si="48"/>
        <v>0</v>
      </c>
      <c r="M75" s="76">
        <f t="shared" ca="1" si="49"/>
        <v>0</v>
      </c>
      <c r="N75" s="76">
        <f t="shared" ca="1" si="50"/>
        <v>0</v>
      </c>
      <c r="O75" s="76">
        <f t="shared" ca="1" si="51"/>
        <v>0</v>
      </c>
      <c r="P75" s="76">
        <f t="shared" ca="1" si="52"/>
        <v>0</v>
      </c>
      <c r="Q75" s="76">
        <f t="shared" ca="1" si="53"/>
        <v>0</v>
      </c>
      <c r="R75" s="76">
        <f t="shared" ca="1" si="54"/>
        <v>0</v>
      </c>
      <c r="S75" s="76">
        <f t="shared" ca="1" si="55"/>
        <v>0</v>
      </c>
      <c r="T75" s="76">
        <f t="shared" ca="1" si="56"/>
        <v>0</v>
      </c>
      <c r="U75" s="76">
        <f t="shared" ca="1" si="57"/>
        <v>0</v>
      </c>
      <c r="V75" s="76">
        <f t="shared" ca="1" si="58"/>
        <v>0</v>
      </c>
      <c r="W75" s="76">
        <f t="shared" ca="1" si="59"/>
        <v>0</v>
      </c>
      <c r="X75" s="76">
        <f t="shared" ca="1" si="40"/>
        <v>0</v>
      </c>
      <c r="Y75" s="76">
        <f t="shared" ca="1" si="41"/>
        <v>0</v>
      </c>
      <c r="Z75" s="76">
        <f t="shared" ca="1" si="42"/>
        <v>0</v>
      </c>
      <c r="AA75" s="76">
        <f t="shared" ca="1" si="43"/>
        <v>0</v>
      </c>
      <c r="AB75" s="76">
        <f t="shared" ca="1" si="44"/>
        <v>0</v>
      </c>
      <c r="AC75" s="76">
        <f t="shared" ca="1" si="60"/>
        <v>0</v>
      </c>
      <c r="AD75" s="76">
        <f t="shared" ca="1" si="61"/>
        <v>0</v>
      </c>
      <c r="AE75" s="76">
        <f t="shared" ca="1" si="62"/>
        <v>0</v>
      </c>
      <c r="AF75" s="76">
        <f t="shared" ca="1" si="63"/>
        <v>0</v>
      </c>
      <c r="AG75" s="76">
        <f t="shared" ca="1" si="64"/>
        <v>0</v>
      </c>
      <c r="AH75" s="76">
        <f t="shared" ca="1" si="65"/>
        <v>0</v>
      </c>
      <c r="AI75" s="76">
        <f t="shared" ca="1" si="66"/>
        <v>0</v>
      </c>
      <c r="AJ75" s="76">
        <f t="shared" ca="1" si="67"/>
        <v>0</v>
      </c>
      <c r="AK75" s="76">
        <f t="shared" ca="1" si="68"/>
        <v>0</v>
      </c>
      <c r="AL75" s="76">
        <f t="shared" ca="1" si="69"/>
        <v>0</v>
      </c>
      <c r="AM75" s="76">
        <f t="shared" ca="1" si="70"/>
        <v>0</v>
      </c>
      <c r="AN75" s="76">
        <f t="shared" ca="1" si="71"/>
        <v>0</v>
      </c>
      <c r="AO75" s="76">
        <f t="shared" ca="1" si="72"/>
        <v>0</v>
      </c>
      <c r="AP75" s="76">
        <f t="shared" ca="1" si="73"/>
        <v>0</v>
      </c>
      <c r="AQ75" s="76">
        <f t="shared" ca="1" si="74"/>
        <v>0</v>
      </c>
      <c r="AR75" s="76">
        <f t="shared" ca="1" si="75"/>
        <v>0</v>
      </c>
      <c r="AS75" s="77">
        <f t="shared" ca="1" si="76"/>
        <v>0</v>
      </c>
      <c r="AT75" s="76">
        <f t="shared" ca="1" si="77"/>
        <v>0</v>
      </c>
    </row>
    <row r="76" spans="2:46">
      <c r="B76" s="75" t="str">
        <f>HYPERLINK("#"&amp;ADDRESS(1,1,1,1,'1. Index'!A82),'1. Index'!A82)</f>
        <v>15.01.11.2.01.600</v>
      </c>
      <c r="C76" s="136" t="str">
        <f t="shared" si="45"/>
        <v>150111201600</v>
      </c>
      <c r="D76" s="76" t="s">
        <v>1815</v>
      </c>
      <c r="E76" s="76">
        <f>'3. Country Data'!$C$2</f>
        <v>0</v>
      </c>
      <c r="F76" s="76">
        <f>'3. Country Data'!$C$3</f>
        <v>0</v>
      </c>
      <c r="G76" s="76">
        <f>'3. Country Data'!$C$4</f>
        <v>0</v>
      </c>
      <c r="H76" s="76">
        <f>'3. Country Data'!$C$5</f>
        <v>0</v>
      </c>
      <c r="I76" s="76">
        <f t="shared" ca="1" si="46"/>
        <v>0</v>
      </c>
      <c r="J76" s="76">
        <f t="shared" ca="1" si="39"/>
        <v>0</v>
      </c>
      <c r="K76" s="76">
        <f t="shared" ca="1" si="47"/>
        <v>0</v>
      </c>
      <c r="L76" s="76">
        <f t="shared" ca="1" si="48"/>
        <v>0</v>
      </c>
      <c r="M76" s="76">
        <f t="shared" ca="1" si="49"/>
        <v>0</v>
      </c>
      <c r="N76" s="76">
        <f t="shared" ca="1" si="50"/>
        <v>0</v>
      </c>
      <c r="O76" s="76">
        <f t="shared" ca="1" si="51"/>
        <v>0</v>
      </c>
      <c r="P76" s="76">
        <f t="shared" ca="1" si="52"/>
        <v>0</v>
      </c>
      <c r="Q76" s="76">
        <f t="shared" ca="1" si="53"/>
        <v>0</v>
      </c>
      <c r="R76" s="76">
        <f t="shared" ca="1" si="54"/>
        <v>0</v>
      </c>
      <c r="S76" s="76">
        <f t="shared" ca="1" si="55"/>
        <v>0</v>
      </c>
      <c r="T76" s="76">
        <f t="shared" ca="1" si="56"/>
        <v>0</v>
      </c>
      <c r="U76" s="76">
        <f t="shared" ca="1" si="57"/>
        <v>0</v>
      </c>
      <c r="V76" s="76">
        <f t="shared" ca="1" si="58"/>
        <v>0</v>
      </c>
      <c r="W76" s="76">
        <f t="shared" ca="1" si="59"/>
        <v>0</v>
      </c>
      <c r="X76" s="76">
        <f t="shared" ca="1" si="40"/>
        <v>0</v>
      </c>
      <c r="Y76" s="76">
        <f t="shared" ca="1" si="41"/>
        <v>0</v>
      </c>
      <c r="Z76" s="76">
        <f t="shared" ca="1" si="42"/>
        <v>0</v>
      </c>
      <c r="AA76" s="76">
        <f t="shared" ca="1" si="43"/>
        <v>0</v>
      </c>
      <c r="AB76" s="76">
        <f t="shared" ca="1" si="44"/>
        <v>0</v>
      </c>
      <c r="AC76" s="76">
        <f t="shared" ca="1" si="60"/>
        <v>0</v>
      </c>
      <c r="AD76" s="76">
        <f t="shared" ca="1" si="61"/>
        <v>0</v>
      </c>
      <c r="AE76" s="76">
        <f t="shared" ca="1" si="62"/>
        <v>0</v>
      </c>
      <c r="AF76" s="76">
        <f t="shared" ca="1" si="63"/>
        <v>0</v>
      </c>
      <c r="AG76" s="76">
        <f t="shared" ca="1" si="64"/>
        <v>0</v>
      </c>
      <c r="AH76" s="76">
        <f t="shared" ca="1" si="65"/>
        <v>0</v>
      </c>
      <c r="AI76" s="76">
        <f t="shared" ca="1" si="66"/>
        <v>0</v>
      </c>
      <c r="AJ76" s="76">
        <f t="shared" ca="1" si="67"/>
        <v>0</v>
      </c>
      <c r="AK76" s="76">
        <f t="shared" ca="1" si="68"/>
        <v>0</v>
      </c>
      <c r="AL76" s="76">
        <f t="shared" ca="1" si="69"/>
        <v>0</v>
      </c>
      <c r="AM76" s="76">
        <f t="shared" ca="1" si="70"/>
        <v>0</v>
      </c>
      <c r="AN76" s="76">
        <f t="shared" ca="1" si="71"/>
        <v>0</v>
      </c>
      <c r="AO76" s="76">
        <f t="shared" ca="1" si="72"/>
        <v>0</v>
      </c>
      <c r="AP76" s="76">
        <f t="shared" ca="1" si="73"/>
        <v>0</v>
      </c>
      <c r="AQ76" s="76">
        <f t="shared" ca="1" si="74"/>
        <v>0</v>
      </c>
      <c r="AR76" s="76">
        <f t="shared" ca="1" si="75"/>
        <v>0</v>
      </c>
      <c r="AS76" s="77">
        <f t="shared" ca="1" si="76"/>
        <v>0</v>
      </c>
      <c r="AT76" s="76">
        <f t="shared" ca="1" si="77"/>
        <v>0</v>
      </c>
    </row>
    <row r="77" spans="2:46">
      <c r="B77" s="75" t="str">
        <f>HYPERLINK("#"&amp;ADDRESS(1,1,1,1,'1. Index'!A83),'1. Index'!A83)</f>
        <v>15.01.11.2.01.610</v>
      </c>
      <c r="C77" s="136" t="str">
        <f t="shared" si="45"/>
        <v>150111201610</v>
      </c>
      <c r="D77" s="76" t="s">
        <v>1816</v>
      </c>
      <c r="E77" s="76">
        <f>'3. Country Data'!$C$2</f>
        <v>0</v>
      </c>
      <c r="F77" s="76">
        <f>'3. Country Data'!$C$3</f>
        <v>0</v>
      </c>
      <c r="G77" s="76">
        <f>'3. Country Data'!$C$4</f>
        <v>0</v>
      </c>
      <c r="H77" s="76">
        <f>'3. Country Data'!$C$5</f>
        <v>0</v>
      </c>
      <c r="I77" s="76">
        <f t="shared" ca="1" si="46"/>
        <v>0</v>
      </c>
      <c r="J77" s="76">
        <f t="shared" ca="1" si="39"/>
        <v>0</v>
      </c>
      <c r="K77" s="76">
        <f t="shared" ca="1" si="47"/>
        <v>0</v>
      </c>
      <c r="L77" s="76">
        <f t="shared" ca="1" si="48"/>
        <v>0</v>
      </c>
      <c r="M77" s="76">
        <f t="shared" ca="1" si="49"/>
        <v>0</v>
      </c>
      <c r="N77" s="76">
        <f t="shared" ca="1" si="50"/>
        <v>0</v>
      </c>
      <c r="O77" s="76">
        <f t="shared" ca="1" si="51"/>
        <v>0</v>
      </c>
      <c r="P77" s="76">
        <f t="shared" ca="1" si="52"/>
        <v>0</v>
      </c>
      <c r="Q77" s="76">
        <f t="shared" ca="1" si="53"/>
        <v>0</v>
      </c>
      <c r="R77" s="76">
        <f t="shared" ca="1" si="54"/>
        <v>0</v>
      </c>
      <c r="S77" s="76">
        <f t="shared" ca="1" si="55"/>
        <v>0</v>
      </c>
      <c r="T77" s="76">
        <f t="shared" ca="1" si="56"/>
        <v>0</v>
      </c>
      <c r="U77" s="76">
        <f t="shared" ca="1" si="57"/>
        <v>0</v>
      </c>
      <c r="V77" s="76">
        <f t="shared" ca="1" si="58"/>
        <v>0</v>
      </c>
      <c r="W77" s="76">
        <f t="shared" ca="1" si="59"/>
        <v>0</v>
      </c>
      <c r="X77" s="76">
        <f t="shared" ca="1" si="40"/>
        <v>0</v>
      </c>
      <c r="Y77" s="76">
        <f t="shared" ca="1" si="41"/>
        <v>0</v>
      </c>
      <c r="Z77" s="76">
        <f t="shared" ca="1" si="42"/>
        <v>0</v>
      </c>
      <c r="AA77" s="76">
        <f t="shared" ca="1" si="43"/>
        <v>0</v>
      </c>
      <c r="AB77" s="76">
        <f t="shared" ca="1" si="44"/>
        <v>0</v>
      </c>
      <c r="AC77" s="76">
        <f t="shared" ca="1" si="60"/>
        <v>0</v>
      </c>
      <c r="AD77" s="76">
        <f t="shared" ca="1" si="61"/>
        <v>0</v>
      </c>
      <c r="AE77" s="76">
        <f t="shared" ca="1" si="62"/>
        <v>0</v>
      </c>
      <c r="AF77" s="76">
        <f t="shared" ca="1" si="63"/>
        <v>0</v>
      </c>
      <c r="AG77" s="76">
        <f t="shared" ca="1" si="64"/>
        <v>0</v>
      </c>
      <c r="AH77" s="76">
        <f t="shared" ca="1" si="65"/>
        <v>0</v>
      </c>
      <c r="AI77" s="76">
        <f t="shared" ca="1" si="66"/>
        <v>0</v>
      </c>
      <c r="AJ77" s="76">
        <f t="shared" ca="1" si="67"/>
        <v>0</v>
      </c>
      <c r="AK77" s="76">
        <f t="shared" ca="1" si="68"/>
        <v>0</v>
      </c>
      <c r="AL77" s="76">
        <f t="shared" ca="1" si="69"/>
        <v>0</v>
      </c>
      <c r="AM77" s="76">
        <f t="shared" ca="1" si="70"/>
        <v>0</v>
      </c>
      <c r="AN77" s="76">
        <f t="shared" ca="1" si="71"/>
        <v>0</v>
      </c>
      <c r="AO77" s="76">
        <f t="shared" ca="1" si="72"/>
        <v>0</v>
      </c>
      <c r="AP77" s="76">
        <f t="shared" ca="1" si="73"/>
        <v>0</v>
      </c>
      <c r="AQ77" s="76">
        <f t="shared" ca="1" si="74"/>
        <v>0</v>
      </c>
      <c r="AR77" s="76">
        <f t="shared" ca="1" si="75"/>
        <v>0</v>
      </c>
      <c r="AS77" s="77">
        <f t="shared" ca="1" si="76"/>
        <v>0</v>
      </c>
      <c r="AT77" s="76">
        <f t="shared" ca="1" si="77"/>
        <v>0</v>
      </c>
    </row>
    <row r="78" spans="2:46">
      <c r="B78" s="75" t="str">
        <f>HYPERLINK("#"&amp;ADDRESS(1,1,1,1,'1. Index'!A84),'1. Index'!A84)</f>
        <v>15.01.11.2.01.620</v>
      </c>
      <c r="C78" s="136" t="str">
        <f t="shared" si="45"/>
        <v>150111201620</v>
      </c>
      <c r="D78" s="76" t="s">
        <v>1817</v>
      </c>
      <c r="E78" s="76">
        <f>'3. Country Data'!$C$2</f>
        <v>0</v>
      </c>
      <c r="F78" s="76">
        <f>'3. Country Data'!$C$3</f>
        <v>0</v>
      </c>
      <c r="G78" s="76">
        <f>'3. Country Data'!$C$4</f>
        <v>0</v>
      </c>
      <c r="H78" s="76">
        <f>'3. Country Data'!$C$5</f>
        <v>0</v>
      </c>
      <c r="I78" s="76">
        <f t="shared" ca="1" si="46"/>
        <v>0</v>
      </c>
      <c r="J78" s="76">
        <f t="shared" ca="1" si="39"/>
        <v>0</v>
      </c>
      <c r="K78" s="76">
        <f t="shared" ca="1" si="47"/>
        <v>0</v>
      </c>
      <c r="L78" s="76">
        <f t="shared" ca="1" si="48"/>
        <v>0</v>
      </c>
      <c r="M78" s="76">
        <f t="shared" ca="1" si="49"/>
        <v>0</v>
      </c>
      <c r="N78" s="76">
        <f t="shared" ca="1" si="50"/>
        <v>0</v>
      </c>
      <c r="O78" s="76">
        <f t="shared" ca="1" si="51"/>
        <v>0</v>
      </c>
      <c r="P78" s="76">
        <f t="shared" ca="1" si="52"/>
        <v>0</v>
      </c>
      <c r="Q78" s="76">
        <f t="shared" ca="1" si="53"/>
        <v>0</v>
      </c>
      <c r="R78" s="76">
        <f t="shared" ca="1" si="54"/>
        <v>0</v>
      </c>
      <c r="S78" s="76">
        <f t="shared" ca="1" si="55"/>
        <v>0</v>
      </c>
      <c r="T78" s="76">
        <f t="shared" ca="1" si="56"/>
        <v>0</v>
      </c>
      <c r="U78" s="76">
        <f t="shared" ca="1" si="57"/>
        <v>0</v>
      </c>
      <c r="V78" s="76">
        <f t="shared" ca="1" si="58"/>
        <v>0</v>
      </c>
      <c r="W78" s="76">
        <f t="shared" ca="1" si="59"/>
        <v>0</v>
      </c>
      <c r="X78" s="76">
        <f t="shared" ca="1" si="40"/>
        <v>0</v>
      </c>
      <c r="Y78" s="76">
        <f t="shared" ca="1" si="41"/>
        <v>0</v>
      </c>
      <c r="Z78" s="76">
        <f t="shared" ca="1" si="42"/>
        <v>0</v>
      </c>
      <c r="AA78" s="76">
        <f t="shared" ca="1" si="43"/>
        <v>0</v>
      </c>
      <c r="AB78" s="76">
        <f t="shared" ca="1" si="44"/>
        <v>0</v>
      </c>
      <c r="AC78" s="76">
        <f t="shared" ca="1" si="60"/>
        <v>0</v>
      </c>
      <c r="AD78" s="76">
        <f t="shared" ca="1" si="61"/>
        <v>0</v>
      </c>
      <c r="AE78" s="76">
        <f t="shared" ca="1" si="62"/>
        <v>0</v>
      </c>
      <c r="AF78" s="76">
        <f t="shared" ca="1" si="63"/>
        <v>0</v>
      </c>
      <c r="AG78" s="76">
        <f t="shared" ca="1" si="64"/>
        <v>0</v>
      </c>
      <c r="AH78" s="76">
        <f t="shared" ca="1" si="65"/>
        <v>0</v>
      </c>
      <c r="AI78" s="76">
        <f t="shared" ca="1" si="66"/>
        <v>0</v>
      </c>
      <c r="AJ78" s="76">
        <f t="shared" ca="1" si="67"/>
        <v>0</v>
      </c>
      <c r="AK78" s="76">
        <f t="shared" ca="1" si="68"/>
        <v>0</v>
      </c>
      <c r="AL78" s="76">
        <f t="shared" ca="1" si="69"/>
        <v>0</v>
      </c>
      <c r="AM78" s="76">
        <f t="shared" ca="1" si="70"/>
        <v>0</v>
      </c>
      <c r="AN78" s="76">
        <f t="shared" ca="1" si="71"/>
        <v>0</v>
      </c>
      <c r="AO78" s="76">
        <f t="shared" ca="1" si="72"/>
        <v>0</v>
      </c>
      <c r="AP78" s="76">
        <f t="shared" ca="1" si="73"/>
        <v>0</v>
      </c>
      <c r="AQ78" s="76">
        <f t="shared" ca="1" si="74"/>
        <v>0</v>
      </c>
      <c r="AR78" s="76">
        <f t="shared" ca="1" si="75"/>
        <v>0</v>
      </c>
      <c r="AS78" s="77">
        <f t="shared" ca="1" si="76"/>
        <v>0</v>
      </c>
      <c r="AT78" s="76">
        <f t="shared" ca="1" si="77"/>
        <v>0</v>
      </c>
    </row>
    <row r="79" spans="2:46">
      <c r="B79" s="75" t="str">
        <f>HYPERLINK("#"&amp;ADDRESS(1,1,1,1,'1. Index'!A85),'1. Index'!A85)</f>
        <v>15.01.11.2.01.630</v>
      </c>
      <c r="C79" s="136" t="str">
        <f t="shared" si="45"/>
        <v>150111201630</v>
      </c>
      <c r="D79" s="76" t="s">
        <v>1818</v>
      </c>
      <c r="E79" s="76">
        <f>'3. Country Data'!$C$2</f>
        <v>0</v>
      </c>
      <c r="F79" s="76">
        <f>'3. Country Data'!$C$3</f>
        <v>0</v>
      </c>
      <c r="G79" s="76">
        <f>'3. Country Data'!$C$4</f>
        <v>0</v>
      </c>
      <c r="H79" s="76">
        <f>'3. Country Data'!$C$5</f>
        <v>0</v>
      </c>
      <c r="I79" s="76">
        <f t="shared" ca="1" si="46"/>
        <v>0</v>
      </c>
      <c r="J79" s="76">
        <f t="shared" ca="1" si="39"/>
        <v>0</v>
      </c>
      <c r="K79" s="76">
        <f t="shared" ca="1" si="47"/>
        <v>0</v>
      </c>
      <c r="L79" s="76">
        <f t="shared" ca="1" si="48"/>
        <v>0</v>
      </c>
      <c r="M79" s="76">
        <f t="shared" ca="1" si="49"/>
        <v>0</v>
      </c>
      <c r="N79" s="76">
        <f t="shared" ca="1" si="50"/>
        <v>0</v>
      </c>
      <c r="O79" s="76">
        <f t="shared" ca="1" si="51"/>
        <v>0</v>
      </c>
      <c r="P79" s="76">
        <f t="shared" ca="1" si="52"/>
        <v>0</v>
      </c>
      <c r="Q79" s="76">
        <f t="shared" ca="1" si="53"/>
        <v>0</v>
      </c>
      <c r="R79" s="76">
        <f t="shared" ca="1" si="54"/>
        <v>0</v>
      </c>
      <c r="S79" s="76">
        <f t="shared" ca="1" si="55"/>
        <v>0</v>
      </c>
      <c r="T79" s="76">
        <f t="shared" ca="1" si="56"/>
        <v>0</v>
      </c>
      <c r="U79" s="76">
        <f t="shared" ca="1" si="57"/>
        <v>0</v>
      </c>
      <c r="V79" s="76">
        <f t="shared" ca="1" si="58"/>
        <v>0</v>
      </c>
      <c r="W79" s="76">
        <f t="shared" ca="1" si="59"/>
        <v>0</v>
      </c>
      <c r="X79" s="76">
        <f t="shared" ca="1" si="40"/>
        <v>0</v>
      </c>
      <c r="Y79" s="76">
        <f t="shared" ca="1" si="41"/>
        <v>0</v>
      </c>
      <c r="Z79" s="76">
        <f t="shared" ca="1" si="42"/>
        <v>0</v>
      </c>
      <c r="AA79" s="76">
        <f t="shared" ca="1" si="43"/>
        <v>0</v>
      </c>
      <c r="AB79" s="76">
        <f t="shared" ca="1" si="44"/>
        <v>0</v>
      </c>
      <c r="AC79" s="76">
        <f t="shared" ca="1" si="60"/>
        <v>0</v>
      </c>
      <c r="AD79" s="76">
        <f t="shared" ca="1" si="61"/>
        <v>0</v>
      </c>
      <c r="AE79" s="76">
        <f t="shared" ca="1" si="62"/>
        <v>0</v>
      </c>
      <c r="AF79" s="76">
        <f t="shared" ca="1" si="63"/>
        <v>0</v>
      </c>
      <c r="AG79" s="76">
        <f t="shared" ca="1" si="64"/>
        <v>0</v>
      </c>
      <c r="AH79" s="76">
        <f t="shared" ca="1" si="65"/>
        <v>0</v>
      </c>
      <c r="AI79" s="76">
        <f t="shared" ca="1" si="66"/>
        <v>0</v>
      </c>
      <c r="AJ79" s="76">
        <f t="shared" ca="1" si="67"/>
        <v>0</v>
      </c>
      <c r="AK79" s="76">
        <f t="shared" ca="1" si="68"/>
        <v>0</v>
      </c>
      <c r="AL79" s="76">
        <f t="shared" ca="1" si="69"/>
        <v>0</v>
      </c>
      <c r="AM79" s="76">
        <f t="shared" ca="1" si="70"/>
        <v>0</v>
      </c>
      <c r="AN79" s="76">
        <f t="shared" ca="1" si="71"/>
        <v>0</v>
      </c>
      <c r="AO79" s="76">
        <f t="shared" ca="1" si="72"/>
        <v>0</v>
      </c>
      <c r="AP79" s="76">
        <f t="shared" ca="1" si="73"/>
        <v>0</v>
      </c>
      <c r="AQ79" s="76">
        <f t="shared" ca="1" si="74"/>
        <v>0</v>
      </c>
      <c r="AR79" s="76">
        <f t="shared" ca="1" si="75"/>
        <v>0</v>
      </c>
      <c r="AS79" s="77">
        <f t="shared" ca="1" si="76"/>
        <v>0</v>
      </c>
      <c r="AT79" s="76">
        <f t="shared" ca="1" si="77"/>
        <v>0</v>
      </c>
    </row>
    <row r="80" spans="2:46">
      <c r="B80" s="75" t="str">
        <f>HYPERLINK("#"&amp;ADDRESS(1,1,1,1,'1. Index'!A86),'1. Index'!A86)</f>
        <v>15.01.11.2.01.640</v>
      </c>
      <c r="C80" s="136" t="str">
        <f t="shared" si="45"/>
        <v>150111201640</v>
      </c>
      <c r="D80" s="76" t="s">
        <v>1819</v>
      </c>
      <c r="E80" s="76">
        <f>'3. Country Data'!$C$2</f>
        <v>0</v>
      </c>
      <c r="F80" s="76">
        <f>'3. Country Data'!$C$3</f>
        <v>0</v>
      </c>
      <c r="G80" s="76">
        <f>'3. Country Data'!$C$4</f>
        <v>0</v>
      </c>
      <c r="H80" s="76">
        <f>'3. Country Data'!$C$5</f>
        <v>0</v>
      </c>
      <c r="I80" s="76">
        <f t="shared" ca="1" si="46"/>
        <v>0</v>
      </c>
      <c r="J80" s="76">
        <f t="shared" ca="1" si="39"/>
        <v>0</v>
      </c>
      <c r="K80" s="76">
        <f t="shared" ca="1" si="47"/>
        <v>0</v>
      </c>
      <c r="L80" s="76">
        <f t="shared" ca="1" si="48"/>
        <v>0</v>
      </c>
      <c r="M80" s="76">
        <f t="shared" ca="1" si="49"/>
        <v>0</v>
      </c>
      <c r="N80" s="76">
        <f t="shared" ca="1" si="50"/>
        <v>0</v>
      </c>
      <c r="O80" s="76">
        <f t="shared" ca="1" si="51"/>
        <v>0</v>
      </c>
      <c r="P80" s="76">
        <f t="shared" ca="1" si="52"/>
        <v>0</v>
      </c>
      <c r="Q80" s="76">
        <f t="shared" ca="1" si="53"/>
        <v>0</v>
      </c>
      <c r="R80" s="76">
        <f t="shared" ca="1" si="54"/>
        <v>0</v>
      </c>
      <c r="S80" s="76">
        <f t="shared" ca="1" si="55"/>
        <v>0</v>
      </c>
      <c r="T80" s="76">
        <f t="shared" ca="1" si="56"/>
        <v>0</v>
      </c>
      <c r="U80" s="76">
        <f t="shared" ca="1" si="57"/>
        <v>0</v>
      </c>
      <c r="V80" s="76">
        <f t="shared" ca="1" si="58"/>
        <v>0</v>
      </c>
      <c r="W80" s="76">
        <f t="shared" ca="1" si="59"/>
        <v>0</v>
      </c>
      <c r="X80" s="76">
        <f t="shared" ca="1" si="40"/>
        <v>0</v>
      </c>
      <c r="Y80" s="76">
        <f t="shared" ca="1" si="41"/>
        <v>0</v>
      </c>
      <c r="Z80" s="76">
        <f t="shared" ca="1" si="42"/>
        <v>0</v>
      </c>
      <c r="AA80" s="76">
        <f t="shared" ca="1" si="43"/>
        <v>0</v>
      </c>
      <c r="AB80" s="76">
        <f t="shared" ca="1" si="44"/>
        <v>0</v>
      </c>
      <c r="AC80" s="76">
        <f t="shared" ca="1" si="60"/>
        <v>0</v>
      </c>
      <c r="AD80" s="76">
        <f t="shared" ca="1" si="61"/>
        <v>0</v>
      </c>
      <c r="AE80" s="76">
        <f t="shared" ca="1" si="62"/>
        <v>0</v>
      </c>
      <c r="AF80" s="76">
        <f t="shared" ca="1" si="63"/>
        <v>0</v>
      </c>
      <c r="AG80" s="76">
        <f t="shared" ca="1" si="64"/>
        <v>0</v>
      </c>
      <c r="AH80" s="76">
        <f t="shared" ca="1" si="65"/>
        <v>0</v>
      </c>
      <c r="AI80" s="76">
        <f t="shared" ca="1" si="66"/>
        <v>0</v>
      </c>
      <c r="AJ80" s="76">
        <f t="shared" ca="1" si="67"/>
        <v>0</v>
      </c>
      <c r="AK80" s="76">
        <f t="shared" ca="1" si="68"/>
        <v>0</v>
      </c>
      <c r="AL80" s="76">
        <f t="shared" ca="1" si="69"/>
        <v>0</v>
      </c>
      <c r="AM80" s="76">
        <f t="shared" ca="1" si="70"/>
        <v>0</v>
      </c>
      <c r="AN80" s="76">
        <f t="shared" ca="1" si="71"/>
        <v>0</v>
      </c>
      <c r="AO80" s="76">
        <f t="shared" ca="1" si="72"/>
        <v>0</v>
      </c>
      <c r="AP80" s="76">
        <f t="shared" ca="1" si="73"/>
        <v>0</v>
      </c>
      <c r="AQ80" s="76">
        <f t="shared" ca="1" si="74"/>
        <v>0</v>
      </c>
      <c r="AR80" s="76">
        <f t="shared" ca="1" si="75"/>
        <v>0</v>
      </c>
      <c r="AS80" s="77">
        <f t="shared" ca="1" si="76"/>
        <v>0</v>
      </c>
      <c r="AT80" s="76">
        <f t="shared" ca="1" si="77"/>
        <v>0</v>
      </c>
    </row>
    <row r="81" spans="2:46">
      <c r="B81" s="75" t="str">
        <f>HYPERLINK("#"&amp;ADDRESS(1,1,1,1,'1. Index'!A87),'1. Index'!A87)</f>
        <v>15.01.11.2.01.650</v>
      </c>
      <c r="C81" s="136" t="str">
        <f t="shared" si="45"/>
        <v>150111201650</v>
      </c>
      <c r="D81" s="76" t="s">
        <v>1820</v>
      </c>
      <c r="E81" s="76">
        <f>'3. Country Data'!$C$2</f>
        <v>0</v>
      </c>
      <c r="F81" s="76">
        <f>'3. Country Data'!$C$3</f>
        <v>0</v>
      </c>
      <c r="G81" s="76">
        <f>'3. Country Data'!$C$4</f>
        <v>0</v>
      </c>
      <c r="H81" s="76">
        <f>'3. Country Data'!$C$5</f>
        <v>0</v>
      </c>
      <c r="I81" s="76">
        <f t="shared" ca="1" si="46"/>
        <v>0</v>
      </c>
      <c r="J81" s="76">
        <f t="shared" ca="1" si="39"/>
        <v>0</v>
      </c>
      <c r="K81" s="76">
        <f t="shared" ca="1" si="47"/>
        <v>0</v>
      </c>
      <c r="L81" s="76">
        <f t="shared" ca="1" si="48"/>
        <v>0</v>
      </c>
      <c r="M81" s="76">
        <f t="shared" ca="1" si="49"/>
        <v>0</v>
      </c>
      <c r="N81" s="76">
        <f t="shared" ca="1" si="50"/>
        <v>0</v>
      </c>
      <c r="O81" s="76">
        <f t="shared" ca="1" si="51"/>
        <v>0</v>
      </c>
      <c r="P81" s="76">
        <f t="shared" ca="1" si="52"/>
        <v>0</v>
      </c>
      <c r="Q81" s="76">
        <f t="shared" ca="1" si="53"/>
        <v>0</v>
      </c>
      <c r="R81" s="76">
        <f t="shared" ca="1" si="54"/>
        <v>0</v>
      </c>
      <c r="S81" s="76">
        <f t="shared" ca="1" si="55"/>
        <v>0</v>
      </c>
      <c r="T81" s="76">
        <f t="shared" ca="1" si="56"/>
        <v>0</v>
      </c>
      <c r="U81" s="76">
        <f t="shared" ca="1" si="57"/>
        <v>0</v>
      </c>
      <c r="V81" s="76">
        <f t="shared" ca="1" si="58"/>
        <v>0</v>
      </c>
      <c r="W81" s="76">
        <f t="shared" ca="1" si="59"/>
        <v>0</v>
      </c>
      <c r="X81" s="76">
        <f t="shared" ca="1" si="40"/>
        <v>0</v>
      </c>
      <c r="Y81" s="76">
        <f t="shared" ca="1" si="41"/>
        <v>0</v>
      </c>
      <c r="Z81" s="76">
        <f t="shared" ca="1" si="42"/>
        <v>0</v>
      </c>
      <c r="AA81" s="76">
        <f t="shared" ca="1" si="43"/>
        <v>0</v>
      </c>
      <c r="AB81" s="76">
        <f t="shared" ca="1" si="44"/>
        <v>0</v>
      </c>
      <c r="AC81" s="76">
        <f t="shared" ca="1" si="60"/>
        <v>0</v>
      </c>
      <c r="AD81" s="76">
        <f t="shared" ca="1" si="61"/>
        <v>0</v>
      </c>
      <c r="AE81" s="76">
        <f t="shared" ca="1" si="62"/>
        <v>0</v>
      </c>
      <c r="AF81" s="76">
        <f t="shared" ca="1" si="63"/>
        <v>0</v>
      </c>
      <c r="AG81" s="76">
        <f t="shared" ca="1" si="64"/>
        <v>0</v>
      </c>
      <c r="AH81" s="76">
        <f t="shared" ca="1" si="65"/>
        <v>0</v>
      </c>
      <c r="AI81" s="76">
        <f t="shared" ca="1" si="66"/>
        <v>0</v>
      </c>
      <c r="AJ81" s="76">
        <f t="shared" ca="1" si="67"/>
        <v>0</v>
      </c>
      <c r="AK81" s="76">
        <f t="shared" ca="1" si="68"/>
        <v>0</v>
      </c>
      <c r="AL81" s="76">
        <f t="shared" ca="1" si="69"/>
        <v>0</v>
      </c>
      <c r="AM81" s="76">
        <f t="shared" ca="1" si="70"/>
        <v>0</v>
      </c>
      <c r="AN81" s="76">
        <f t="shared" ca="1" si="71"/>
        <v>0</v>
      </c>
      <c r="AO81" s="76">
        <f t="shared" ca="1" si="72"/>
        <v>0</v>
      </c>
      <c r="AP81" s="76">
        <f t="shared" ca="1" si="73"/>
        <v>0</v>
      </c>
      <c r="AQ81" s="76">
        <f t="shared" ca="1" si="74"/>
        <v>0</v>
      </c>
      <c r="AR81" s="76">
        <f t="shared" ca="1" si="75"/>
        <v>0</v>
      </c>
      <c r="AS81" s="77">
        <f t="shared" ca="1" si="76"/>
        <v>0</v>
      </c>
      <c r="AT81" s="76">
        <f t="shared" ca="1" si="77"/>
        <v>0</v>
      </c>
    </row>
    <row r="82" spans="2:46">
      <c r="B82" s="75" t="str">
        <f>HYPERLINK("#"&amp;ADDRESS(1,1,1,1,'1. Index'!A88),'1. Index'!A88)</f>
        <v>15.01.11.2.01.660</v>
      </c>
      <c r="C82" s="136" t="str">
        <f t="shared" si="45"/>
        <v>150111201660</v>
      </c>
      <c r="D82" s="76" t="s">
        <v>1821</v>
      </c>
      <c r="E82" s="76">
        <f>'3. Country Data'!$C$2</f>
        <v>0</v>
      </c>
      <c r="F82" s="76">
        <f>'3. Country Data'!$C$3</f>
        <v>0</v>
      </c>
      <c r="G82" s="76">
        <f>'3. Country Data'!$C$4</f>
        <v>0</v>
      </c>
      <c r="H82" s="76">
        <f>'3. Country Data'!$C$5</f>
        <v>0</v>
      </c>
      <c r="I82" s="76">
        <f t="shared" ca="1" si="46"/>
        <v>0</v>
      </c>
      <c r="J82" s="76">
        <f t="shared" ca="1" si="39"/>
        <v>0</v>
      </c>
      <c r="K82" s="76">
        <f t="shared" ca="1" si="47"/>
        <v>0</v>
      </c>
      <c r="L82" s="76">
        <f t="shared" ca="1" si="48"/>
        <v>0</v>
      </c>
      <c r="M82" s="76">
        <f t="shared" ca="1" si="49"/>
        <v>0</v>
      </c>
      <c r="N82" s="76">
        <f t="shared" ca="1" si="50"/>
        <v>0</v>
      </c>
      <c r="O82" s="76">
        <f t="shared" ca="1" si="51"/>
        <v>0</v>
      </c>
      <c r="P82" s="76">
        <f t="shared" ca="1" si="52"/>
        <v>0</v>
      </c>
      <c r="Q82" s="76">
        <f t="shared" ca="1" si="53"/>
        <v>0</v>
      </c>
      <c r="R82" s="76">
        <f t="shared" ca="1" si="54"/>
        <v>0</v>
      </c>
      <c r="S82" s="76">
        <f t="shared" ca="1" si="55"/>
        <v>0</v>
      </c>
      <c r="T82" s="76">
        <f t="shared" ca="1" si="56"/>
        <v>0</v>
      </c>
      <c r="U82" s="76">
        <f t="shared" ca="1" si="57"/>
        <v>0</v>
      </c>
      <c r="V82" s="76">
        <f t="shared" ca="1" si="58"/>
        <v>0</v>
      </c>
      <c r="W82" s="76">
        <f t="shared" ca="1" si="59"/>
        <v>0</v>
      </c>
      <c r="X82" s="76">
        <f t="shared" ca="1" si="40"/>
        <v>0</v>
      </c>
      <c r="Y82" s="76">
        <f t="shared" ca="1" si="41"/>
        <v>0</v>
      </c>
      <c r="Z82" s="76">
        <f t="shared" ca="1" si="42"/>
        <v>0</v>
      </c>
      <c r="AA82" s="76">
        <f t="shared" ca="1" si="43"/>
        <v>0</v>
      </c>
      <c r="AB82" s="76">
        <f t="shared" ca="1" si="44"/>
        <v>0</v>
      </c>
      <c r="AC82" s="76">
        <f t="shared" ca="1" si="60"/>
        <v>0</v>
      </c>
      <c r="AD82" s="76">
        <f t="shared" ca="1" si="61"/>
        <v>0</v>
      </c>
      <c r="AE82" s="76">
        <f t="shared" ca="1" si="62"/>
        <v>0</v>
      </c>
      <c r="AF82" s="76">
        <f t="shared" ca="1" si="63"/>
        <v>0</v>
      </c>
      <c r="AG82" s="76">
        <f t="shared" ca="1" si="64"/>
        <v>0</v>
      </c>
      <c r="AH82" s="76">
        <f t="shared" ca="1" si="65"/>
        <v>0</v>
      </c>
      <c r="AI82" s="76">
        <f t="shared" ca="1" si="66"/>
        <v>0</v>
      </c>
      <c r="AJ82" s="76">
        <f t="shared" ca="1" si="67"/>
        <v>0</v>
      </c>
      <c r="AK82" s="76">
        <f t="shared" ca="1" si="68"/>
        <v>0</v>
      </c>
      <c r="AL82" s="76">
        <f t="shared" ca="1" si="69"/>
        <v>0</v>
      </c>
      <c r="AM82" s="76">
        <f t="shared" ca="1" si="70"/>
        <v>0</v>
      </c>
      <c r="AN82" s="76">
        <f t="shared" ca="1" si="71"/>
        <v>0</v>
      </c>
      <c r="AO82" s="76">
        <f t="shared" ca="1" si="72"/>
        <v>0</v>
      </c>
      <c r="AP82" s="76">
        <f t="shared" ca="1" si="73"/>
        <v>0</v>
      </c>
      <c r="AQ82" s="76">
        <f t="shared" ca="1" si="74"/>
        <v>0</v>
      </c>
      <c r="AR82" s="76">
        <f t="shared" ca="1" si="75"/>
        <v>0</v>
      </c>
      <c r="AS82" s="77">
        <f t="shared" ca="1" si="76"/>
        <v>0</v>
      </c>
      <c r="AT82" s="76">
        <f t="shared" ca="1" si="77"/>
        <v>0</v>
      </c>
    </row>
    <row r="83" spans="2:46">
      <c r="B83" s="75" t="str">
        <f>HYPERLINK("#"&amp;ADDRESS(1,1,1,1,'1. Index'!A89),'1. Index'!A89)</f>
        <v>15.01.11.2.01.670</v>
      </c>
      <c r="C83" s="136" t="str">
        <f t="shared" si="45"/>
        <v>150111201670</v>
      </c>
      <c r="D83" s="76" t="s">
        <v>200</v>
      </c>
      <c r="E83" s="76">
        <f>'3. Country Data'!$C$2</f>
        <v>0</v>
      </c>
      <c r="F83" s="76">
        <f>'3. Country Data'!$C$3</f>
        <v>0</v>
      </c>
      <c r="G83" s="76">
        <f>'3. Country Data'!$C$4</f>
        <v>0</v>
      </c>
      <c r="H83" s="76">
        <f>'3. Country Data'!$C$5</f>
        <v>0</v>
      </c>
      <c r="I83" s="76">
        <f t="shared" ca="1" si="46"/>
        <v>0</v>
      </c>
      <c r="J83" s="76">
        <f t="shared" ca="1" si="39"/>
        <v>0</v>
      </c>
      <c r="K83" s="76">
        <f t="shared" ca="1" si="47"/>
        <v>0</v>
      </c>
      <c r="L83" s="76">
        <f t="shared" ca="1" si="48"/>
        <v>0</v>
      </c>
      <c r="M83" s="76">
        <f t="shared" ca="1" si="49"/>
        <v>0</v>
      </c>
      <c r="N83" s="76">
        <f t="shared" ca="1" si="50"/>
        <v>0</v>
      </c>
      <c r="O83" s="76">
        <f t="shared" ca="1" si="51"/>
        <v>0</v>
      </c>
      <c r="P83" s="76">
        <f t="shared" ca="1" si="52"/>
        <v>0</v>
      </c>
      <c r="Q83" s="76">
        <f t="shared" ca="1" si="53"/>
        <v>0</v>
      </c>
      <c r="R83" s="76">
        <f t="shared" ca="1" si="54"/>
        <v>0</v>
      </c>
      <c r="S83" s="76">
        <f t="shared" ca="1" si="55"/>
        <v>0</v>
      </c>
      <c r="T83" s="76">
        <f t="shared" ca="1" si="56"/>
        <v>0</v>
      </c>
      <c r="U83" s="76">
        <f t="shared" ca="1" si="57"/>
        <v>0</v>
      </c>
      <c r="V83" s="76">
        <f t="shared" ca="1" si="58"/>
        <v>0</v>
      </c>
      <c r="W83" s="76">
        <f t="shared" ca="1" si="59"/>
        <v>0</v>
      </c>
      <c r="X83" s="76">
        <f t="shared" ca="1" si="40"/>
        <v>0</v>
      </c>
      <c r="Y83" s="76">
        <f t="shared" ca="1" si="41"/>
        <v>0</v>
      </c>
      <c r="Z83" s="76">
        <f t="shared" ca="1" si="42"/>
        <v>0</v>
      </c>
      <c r="AA83" s="76">
        <f t="shared" ca="1" si="43"/>
        <v>0</v>
      </c>
      <c r="AB83" s="76">
        <f t="shared" ca="1" si="44"/>
        <v>0</v>
      </c>
      <c r="AC83" s="76">
        <f t="shared" ca="1" si="60"/>
        <v>0</v>
      </c>
      <c r="AD83" s="76">
        <f t="shared" ca="1" si="61"/>
        <v>0</v>
      </c>
      <c r="AE83" s="76">
        <f t="shared" ca="1" si="62"/>
        <v>0</v>
      </c>
      <c r="AF83" s="76">
        <f t="shared" ca="1" si="63"/>
        <v>0</v>
      </c>
      <c r="AG83" s="76">
        <f t="shared" ca="1" si="64"/>
        <v>0</v>
      </c>
      <c r="AH83" s="76">
        <f t="shared" ca="1" si="65"/>
        <v>0</v>
      </c>
      <c r="AI83" s="76">
        <f t="shared" ca="1" si="66"/>
        <v>0</v>
      </c>
      <c r="AJ83" s="76">
        <f t="shared" ca="1" si="67"/>
        <v>0</v>
      </c>
      <c r="AK83" s="76">
        <f t="shared" ca="1" si="68"/>
        <v>0</v>
      </c>
      <c r="AL83" s="76">
        <f t="shared" ca="1" si="69"/>
        <v>0</v>
      </c>
      <c r="AM83" s="76">
        <f t="shared" ca="1" si="70"/>
        <v>0</v>
      </c>
      <c r="AN83" s="76">
        <f t="shared" ca="1" si="71"/>
        <v>0</v>
      </c>
      <c r="AO83" s="76">
        <f t="shared" ca="1" si="72"/>
        <v>0</v>
      </c>
      <c r="AP83" s="76">
        <f t="shared" ca="1" si="73"/>
        <v>0</v>
      </c>
      <c r="AQ83" s="76">
        <f t="shared" ca="1" si="74"/>
        <v>0</v>
      </c>
      <c r="AR83" s="76">
        <f t="shared" ca="1" si="75"/>
        <v>0</v>
      </c>
      <c r="AS83" s="77">
        <f t="shared" ca="1" si="76"/>
        <v>0</v>
      </c>
      <c r="AT83" s="76">
        <f t="shared" ca="1" si="77"/>
        <v>0</v>
      </c>
    </row>
    <row r="84" spans="2:46">
      <c r="B84" s="75" t="str">
        <f>HYPERLINK("#"&amp;ADDRESS(1,1,1,1,'1. Index'!A90),'1. Index'!A90)</f>
        <v>15.01.11.2.01.680</v>
      </c>
      <c r="C84" s="136" t="str">
        <f t="shared" si="45"/>
        <v>150111201680</v>
      </c>
      <c r="D84" s="76" t="s">
        <v>1287</v>
      </c>
      <c r="E84" s="76">
        <f>'3. Country Data'!$C$2</f>
        <v>0</v>
      </c>
      <c r="F84" s="76">
        <f>'3. Country Data'!$C$3</f>
        <v>0</v>
      </c>
      <c r="G84" s="76">
        <f>'3. Country Data'!$C$4</f>
        <v>0</v>
      </c>
      <c r="H84" s="76">
        <f>'3. Country Data'!$C$5</f>
        <v>0</v>
      </c>
      <c r="I84" s="76">
        <f t="shared" ca="1" si="46"/>
        <v>0</v>
      </c>
      <c r="J84" s="76">
        <f t="shared" ca="1" si="39"/>
        <v>0</v>
      </c>
      <c r="K84" s="76">
        <f t="shared" ca="1" si="47"/>
        <v>0</v>
      </c>
      <c r="L84" s="76">
        <f t="shared" ca="1" si="48"/>
        <v>0</v>
      </c>
      <c r="M84" s="76">
        <f t="shared" ca="1" si="49"/>
        <v>0</v>
      </c>
      <c r="N84" s="76">
        <f t="shared" ca="1" si="50"/>
        <v>0</v>
      </c>
      <c r="O84" s="76">
        <f t="shared" ca="1" si="51"/>
        <v>0</v>
      </c>
      <c r="P84" s="76">
        <f t="shared" ca="1" si="52"/>
        <v>0</v>
      </c>
      <c r="Q84" s="76">
        <f t="shared" ca="1" si="53"/>
        <v>0</v>
      </c>
      <c r="R84" s="76">
        <f t="shared" ca="1" si="54"/>
        <v>0</v>
      </c>
      <c r="S84" s="76">
        <f t="shared" ca="1" si="55"/>
        <v>0</v>
      </c>
      <c r="T84" s="76">
        <f t="shared" ca="1" si="56"/>
        <v>0</v>
      </c>
      <c r="U84" s="76">
        <f t="shared" ca="1" si="57"/>
        <v>0</v>
      </c>
      <c r="V84" s="76">
        <f t="shared" ca="1" si="58"/>
        <v>0</v>
      </c>
      <c r="W84" s="76">
        <f t="shared" ca="1" si="59"/>
        <v>0</v>
      </c>
      <c r="X84" s="76">
        <f t="shared" ca="1" si="40"/>
        <v>0</v>
      </c>
      <c r="Y84" s="76">
        <f t="shared" ca="1" si="41"/>
        <v>0</v>
      </c>
      <c r="Z84" s="76">
        <f t="shared" ca="1" si="42"/>
        <v>0</v>
      </c>
      <c r="AA84" s="76">
        <f t="shared" ca="1" si="43"/>
        <v>0</v>
      </c>
      <c r="AB84" s="76">
        <f t="shared" ca="1" si="44"/>
        <v>0</v>
      </c>
      <c r="AC84" s="76">
        <f t="shared" ca="1" si="60"/>
        <v>0</v>
      </c>
      <c r="AD84" s="76">
        <f t="shared" ca="1" si="61"/>
        <v>0</v>
      </c>
      <c r="AE84" s="76">
        <f t="shared" ca="1" si="62"/>
        <v>0</v>
      </c>
      <c r="AF84" s="76">
        <f t="shared" ca="1" si="63"/>
        <v>0</v>
      </c>
      <c r="AG84" s="76">
        <f t="shared" ca="1" si="64"/>
        <v>0</v>
      </c>
      <c r="AH84" s="76">
        <f t="shared" ca="1" si="65"/>
        <v>0</v>
      </c>
      <c r="AI84" s="76">
        <f t="shared" ca="1" si="66"/>
        <v>0</v>
      </c>
      <c r="AJ84" s="76">
        <f t="shared" ca="1" si="67"/>
        <v>0</v>
      </c>
      <c r="AK84" s="76">
        <f t="shared" ca="1" si="68"/>
        <v>0</v>
      </c>
      <c r="AL84" s="76">
        <f t="shared" ca="1" si="69"/>
        <v>0</v>
      </c>
      <c r="AM84" s="76">
        <f t="shared" ca="1" si="70"/>
        <v>0</v>
      </c>
      <c r="AN84" s="76">
        <f t="shared" ca="1" si="71"/>
        <v>0</v>
      </c>
      <c r="AO84" s="76">
        <f t="shared" ca="1" si="72"/>
        <v>0</v>
      </c>
      <c r="AP84" s="76">
        <f t="shared" ca="1" si="73"/>
        <v>0</v>
      </c>
      <c r="AQ84" s="76">
        <f t="shared" ca="1" si="74"/>
        <v>0</v>
      </c>
      <c r="AR84" s="76">
        <f t="shared" ca="1" si="75"/>
        <v>0</v>
      </c>
      <c r="AS84" s="77">
        <f t="shared" ca="1" si="76"/>
        <v>0</v>
      </c>
      <c r="AT84" s="76">
        <f t="shared" ca="1" si="77"/>
        <v>0</v>
      </c>
    </row>
    <row r="85" spans="2:46">
      <c r="B85" s="75" t="str">
        <f>HYPERLINK("#"&amp;ADDRESS(1,1,1,1,'1. Index'!A91),'1. Index'!A91)</f>
        <v>15.01.11.2.01.700</v>
      </c>
      <c r="C85" s="136" t="str">
        <f t="shared" si="45"/>
        <v>150111201700</v>
      </c>
      <c r="D85" s="76" t="s">
        <v>1822</v>
      </c>
      <c r="E85" s="76">
        <f>'3. Country Data'!$C$2</f>
        <v>0</v>
      </c>
      <c r="F85" s="76">
        <f>'3. Country Data'!$C$3</f>
        <v>0</v>
      </c>
      <c r="G85" s="76">
        <f>'3. Country Data'!$C$4</f>
        <v>0</v>
      </c>
      <c r="H85" s="76">
        <f>'3. Country Data'!$C$5</f>
        <v>0</v>
      </c>
      <c r="I85" s="76">
        <f t="shared" ca="1" si="46"/>
        <v>0</v>
      </c>
      <c r="J85" s="76">
        <f t="shared" ca="1" si="39"/>
        <v>0</v>
      </c>
      <c r="K85" s="76">
        <f t="shared" ca="1" si="47"/>
        <v>0</v>
      </c>
      <c r="L85" s="76">
        <f t="shared" ca="1" si="48"/>
        <v>0</v>
      </c>
      <c r="M85" s="76">
        <f t="shared" ca="1" si="49"/>
        <v>0</v>
      </c>
      <c r="N85" s="76">
        <f t="shared" ca="1" si="50"/>
        <v>0</v>
      </c>
      <c r="O85" s="76">
        <f t="shared" ca="1" si="51"/>
        <v>0</v>
      </c>
      <c r="P85" s="76">
        <f t="shared" ca="1" si="52"/>
        <v>0</v>
      </c>
      <c r="Q85" s="76">
        <f t="shared" ca="1" si="53"/>
        <v>0</v>
      </c>
      <c r="R85" s="76">
        <f t="shared" ca="1" si="54"/>
        <v>0</v>
      </c>
      <c r="S85" s="76">
        <f t="shared" ca="1" si="55"/>
        <v>0</v>
      </c>
      <c r="T85" s="76">
        <f t="shared" ca="1" si="56"/>
        <v>0</v>
      </c>
      <c r="U85" s="76">
        <f t="shared" ca="1" si="57"/>
        <v>0</v>
      </c>
      <c r="V85" s="76">
        <f t="shared" ca="1" si="58"/>
        <v>0</v>
      </c>
      <c r="W85" s="76">
        <f t="shared" ca="1" si="59"/>
        <v>0</v>
      </c>
      <c r="X85" s="76">
        <f t="shared" ca="1" si="40"/>
        <v>0</v>
      </c>
      <c r="Y85" s="76">
        <f t="shared" ca="1" si="41"/>
        <v>0</v>
      </c>
      <c r="Z85" s="76">
        <f t="shared" ca="1" si="42"/>
        <v>0</v>
      </c>
      <c r="AA85" s="76">
        <f t="shared" ca="1" si="43"/>
        <v>0</v>
      </c>
      <c r="AB85" s="76">
        <f t="shared" ca="1" si="44"/>
        <v>0</v>
      </c>
      <c r="AC85" s="76">
        <f t="shared" ca="1" si="60"/>
        <v>0</v>
      </c>
      <c r="AD85" s="76">
        <f t="shared" ca="1" si="61"/>
        <v>0</v>
      </c>
      <c r="AE85" s="76">
        <f t="shared" ca="1" si="62"/>
        <v>0</v>
      </c>
      <c r="AF85" s="76">
        <f t="shared" ca="1" si="63"/>
        <v>0</v>
      </c>
      <c r="AG85" s="76">
        <f t="shared" ca="1" si="64"/>
        <v>0</v>
      </c>
      <c r="AH85" s="76">
        <f t="shared" ca="1" si="65"/>
        <v>0</v>
      </c>
      <c r="AI85" s="76">
        <f t="shared" ca="1" si="66"/>
        <v>0</v>
      </c>
      <c r="AJ85" s="76">
        <f t="shared" ca="1" si="67"/>
        <v>0</v>
      </c>
      <c r="AK85" s="76">
        <f t="shared" ca="1" si="68"/>
        <v>0</v>
      </c>
      <c r="AL85" s="76">
        <f t="shared" ca="1" si="69"/>
        <v>0</v>
      </c>
      <c r="AM85" s="76">
        <f t="shared" ca="1" si="70"/>
        <v>0</v>
      </c>
      <c r="AN85" s="76">
        <f t="shared" ca="1" si="71"/>
        <v>0</v>
      </c>
      <c r="AO85" s="76">
        <f t="shared" ca="1" si="72"/>
        <v>0</v>
      </c>
      <c r="AP85" s="76">
        <f t="shared" ca="1" si="73"/>
        <v>0</v>
      </c>
      <c r="AQ85" s="76">
        <f t="shared" ca="1" si="74"/>
        <v>0</v>
      </c>
      <c r="AR85" s="76">
        <f t="shared" ca="1" si="75"/>
        <v>0</v>
      </c>
      <c r="AS85" s="77">
        <f t="shared" ca="1" si="76"/>
        <v>0</v>
      </c>
      <c r="AT85" s="76">
        <f t="shared" ca="1" si="77"/>
        <v>0</v>
      </c>
    </row>
    <row r="86" spans="2:46">
      <c r="B86" s="75" t="str">
        <f>HYPERLINK("#"&amp;ADDRESS(1,1,1,1,'1. Index'!A92),'1. Index'!A92)</f>
        <v>15.01.11.2.01.710</v>
      </c>
      <c r="C86" s="136" t="str">
        <f t="shared" si="45"/>
        <v>150111201710</v>
      </c>
      <c r="D86" s="76" t="s">
        <v>1862</v>
      </c>
      <c r="E86" s="76">
        <f>'3. Country Data'!$C$2</f>
        <v>0</v>
      </c>
      <c r="F86" s="76">
        <f>'3. Country Data'!$C$3</f>
        <v>0</v>
      </c>
      <c r="G86" s="76">
        <f>'3. Country Data'!$C$4</f>
        <v>0</v>
      </c>
      <c r="H86" s="76">
        <f>'3. Country Data'!$C$5</f>
        <v>0</v>
      </c>
      <c r="I86" s="76">
        <f t="shared" ca="1" si="46"/>
        <v>0</v>
      </c>
      <c r="J86" s="76">
        <f t="shared" ca="1" si="39"/>
        <v>0</v>
      </c>
      <c r="K86" s="76">
        <f t="shared" ca="1" si="47"/>
        <v>0</v>
      </c>
      <c r="L86" s="76">
        <f t="shared" ca="1" si="48"/>
        <v>0</v>
      </c>
      <c r="M86" s="76">
        <f t="shared" ca="1" si="49"/>
        <v>0</v>
      </c>
      <c r="N86" s="76">
        <f t="shared" ca="1" si="50"/>
        <v>0</v>
      </c>
      <c r="O86" s="76">
        <f t="shared" ca="1" si="51"/>
        <v>0</v>
      </c>
      <c r="P86" s="76">
        <f t="shared" ca="1" si="52"/>
        <v>0</v>
      </c>
      <c r="Q86" s="76">
        <f t="shared" ca="1" si="53"/>
        <v>0</v>
      </c>
      <c r="R86" s="76">
        <f t="shared" ca="1" si="54"/>
        <v>0</v>
      </c>
      <c r="S86" s="76">
        <f t="shared" ca="1" si="55"/>
        <v>0</v>
      </c>
      <c r="T86" s="76">
        <f t="shared" ca="1" si="56"/>
        <v>0</v>
      </c>
      <c r="U86" s="76">
        <f t="shared" ca="1" si="57"/>
        <v>0</v>
      </c>
      <c r="V86" s="76">
        <f t="shared" ca="1" si="58"/>
        <v>0</v>
      </c>
      <c r="W86" s="76">
        <f t="shared" ca="1" si="59"/>
        <v>0</v>
      </c>
      <c r="X86" s="76">
        <f t="shared" ca="1" si="40"/>
        <v>0</v>
      </c>
      <c r="Y86" s="76">
        <f t="shared" ca="1" si="41"/>
        <v>0</v>
      </c>
      <c r="Z86" s="76">
        <f t="shared" ca="1" si="42"/>
        <v>0</v>
      </c>
      <c r="AA86" s="76">
        <f t="shared" ca="1" si="43"/>
        <v>0</v>
      </c>
      <c r="AB86" s="76">
        <f t="shared" ca="1" si="44"/>
        <v>0</v>
      </c>
      <c r="AC86" s="76">
        <f t="shared" ca="1" si="60"/>
        <v>0</v>
      </c>
      <c r="AD86" s="76">
        <f t="shared" ca="1" si="61"/>
        <v>0</v>
      </c>
      <c r="AE86" s="76">
        <f t="shared" ca="1" si="62"/>
        <v>0</v>
      </c>
      <c r="AF86" s="76">
        <f t="shared" ca="1" si="63"/>
        <v>0</v>
      </c>
      <c r="AG86" s="76">
        <f t="shared" ca="1" si="64"/>
        <v>0</v>
      </c>
      <c r="AH86" s="76">
        <f t="shared" ca="1" si="65"/>
        <v>0</v>
      </c>
      <c r="AI86" s="76">
        <f t="shared" ca="1" si="66"/>
        <v>0</v>
      </c>
      <c r="AJ86" s="76">
        <f t="shared" ca="1" si="67"/>
        <v>0</v>
      </c>
      <c r="AK86" s="76">
        <f t="shared" ca="1" si="68"/>
        <v>0</v>
      </c>
      <c r="AL86" s="76">
        <f t="shared" ca="1" si="69"/>
        <v>0</v>
      </c>
      <c r="AM86" s="76">
        <f t="shared" ca="1" si="70"/>
        <v>0</v>
      </c>
      <c r="AN86" s="76">
        <f t="shared" ca="1" si="71"/>
        <v>0</v>
      </c>
      <c r="AO86" s="76">
        <f t="shared" ca="1" si="72"/>
        <v>0</v>
      </c>
      <c r="AP86" s="76">
        <f t="shared" ca="1" si="73"/>
        <v>0</v>
      </c>
      <c r="AQ86" s="76">
        <f t="shared" ca="1" si="74"/>
        <v>0</v>
      </c>
      <c r="AR86" s="76">
        <f t="shared" ca="1" si="75"/>
        <v>0</v>
      </c>
      <c r="AS86" s="77">
        <f t="shared" ca="1" si="76"/>
        <v>0</v>
      </c>
      <c r="AT86" s="76">
        <f t="shared" ca="1" si="77"/>
        <v>0</v>
      </c>
    </row>
    <row r="87" spans="2:46">
      <c r="B87" s="75" t="str">
        <f>HYPERLINK("#"&amp;ADDRESS(1,1,1,1,'1. Index'!A93),'1. Index'!A93)</f>
        <v>15.01.11.2.01.720</v>
      </c>
      <c r="C87" s="136" t="str">
        <f t="shared" si="45"/>
        <v>150111201720</v>
      </c>
      <c r="D87" s="76" t="s">
        <v>1863</v>
      </c>
      <c r="E87" s="76">
        <f>'3. Country Data'!$C$2</f>
        <v>0</v>
      </c>
      <c r="F87" s="76">
        <f>'3. Country Data'!$C$3</f>
        <v>0</v>
      </c>
      <c r="G87" s="76">
        <f>'3. Country Data'!$C$4</f>
        <v>0</v>
      </c>
      <c r="H87" s="76">
        <f>'3. Country Data'!$C$5</f>
        <v>0</v>
      </c>
      <c r="I87" s="76">
        <f t="shared" ca="1" si="46"/>
        <v>0</v>
      </c>
      <c r="J87" s="76">
        <f t="shared" ca="1" si="39"/>
        <v>0</v>
      </c>
      <c r="K87" s="76">
        <f t="shared" ca="1" si="47"/>
        <v>0</v>
      </c>
      <c r="L87" s="76">
        <f t="shared" ca="1" si="48"/>
        <v>0</v>
      </c>
      <c r="M87" s="76">
        <f t="shared" ca="1" si="49"/>
        <v>0</v>
      </c>
      <c r="N87" s="76">
        <f t="shared" ca="1" si="50"/>
        <v>0</v>
      </c>
      <c r="O87" s="76">
        <f t="shared" ca="1" si="51"/>
        <v>0</v>
      </c>
      <c r="P87" s="76">
        <f t="shared" ca="1" si="52"/>
        <v>0</v>
      </c>
      <c r="Q87" s="76">
        <f t="shared" ca="1" si="53"/>
        <v>0</v>
      </c>
      <c r="R87" s="76">
        <f t="shared" ca="1" si="54"/>
        <v>0</v>
      </c>
      <c r="S87" s="76">
        <f t="shared" ca="1" si="55"/>
        <v>0</v>
      </c>
      <c r="T87" s="76">
        <f t="shared" ca="1" si="56"/>
        <v>0</v>
      </c>
      <c r="U87" s="76">
        <f t="shared" ca="1" si="57"/>
        <v>0</v>
      </c>
      <c r="V87" s="76">
        <f t="shared" ca="1" si="58"/>
        <v>0</v>
      </c>
      <c r="W87" s="76">
        <f t="shared" ca="1" si="59"/>
        <v>0</v>
      </c>
      <c r="X87" s="76">
        <f t="shared" ca="1" si="40"/>
        <v>0</v>
      </c>
      <c r="Y87" s="76">
        <f t="shared" ca="1" si="41"/>
        <v>0</v>
      </c>
      <c r="Z87" s="76">
        <f t="shared" ca="1" si="42"/>
        <v>0</v>
      </c>
      <c r="AA87" s="76">
        <f t="shared" ca="1" si="43"/>
        <v>0</v>
      </c>
      <c r="AB87" s="76">
        <f t="shared" ca="1" si="44"/>
        <v>0</v>
      </c>
      <c r="AC87" s="76">
        <f t="shared" ca="1" si="60"/>
        <v>0</v>
      </c>
      <c r="AD87" s="76">
        <f t="shared" ca="1" si="61"/>
        <v>0</v>
      </c>
      <c r="AE87" s="76">
        <f t="shared" ca="1" si="62"/>
        <v>0</v>
      </c>
      <c r="AF87" s="76">
        <f t="shared" ca="1" si="63"/>
        <v>0</v>
      </c>
      <c r="AG87" s="76">
        <f t="shared" ca="1" si="64"/>
        <v>0</v>
      </c>
      <c r="AH87" s="76">
        <f t="shared" ca="1" si="65"/>
        <v>0</v>
      </c>
      <c r="AI87" s="76">
        <f t="shared" ca="1" si="66"/>
        <v>0</v>
      </c>
      <c r="AJ87" s="76">
        <f t="shared" ca="1" si="67"/>
        <v>0</v>
      </c>
      <c r="AK87" s="76">
        <f t="shared" ca="1" si="68"/>
        <v>0</v>
      </c>
      <c r="AL87" s="76">
        <f t="shared" ca="1" si="69"/>
        <v>0</v>
      </c>
      <c r="AM87" s="76">
        <f t="shared" ca="1" si="70"/>
        <v>0</v>
      </c>
      <c r="AN87" s="76">
        <f t="shared" ca="1" si="71"/>
        <v>0</v>
      </c>
      <c r="AO87" s="76">
        <f t="shared" ca="1" si="72"/>
        <v>0</v>
      </c>
      <c r="AP87" s="76">
        <f t="shared" ca="1" si="73"/>
        <v>0</v>
      </c>
      <c r="AQ87" s="76">
        <f t="shared" ca="1" si="74"/>
        <v>0</v>
      </c>
      <c r="AR87" s="76">
        <f t="shared" ca="1" si="75"/>
        <v>0</v>
      </c>
      <c r="AS87" s="77">
        <f t="shared" ca="1" si="76"/>
        <v>0</v>
      </c>
      <c r="AT87" s="76">
        <f t="shared" ca="1" si="77"/>
        <v>0</v>
      </c>
    </row>
    <row r="88" spans="2:46">
      <c r="B88" s="75" t="str">
        <f>HYPERLINK("#"&amp;ADDRESS(1,1,1,1,'1. Index'!A94),'1. Index'!A94)</f>
        <v>15.01.11.2.01.730</v>
      </c>
      <c r="C88" s="136" t="str">
        <f t="shared" si="45"/>
        <v>150111201730</v>
      </c>
      <c r="D88" s="76" t="s">
        <v>1823</v>
      </c>
      <c r="E88" s="76">
        <f>'3. Country Data'!$C$2</f>
        <v>0</v>
      </c>
      <c r="F88" s="76">
        <f>'3. Country Data'!$C$3</f>
        <v>0</v>
      </c>
      <c r="G88" s="76">
        <f>'3. Country Data'!$C$4</f>
        <v>0</v>
      </c>
      <c r="H88" s="76">
        <f>'3. Country Data'!$C$5</f>
        <v>0</v>
      </c>
      <c r="I88" s="76">
        <f t="shared" ca="1" si="46"/>
        <v>0</v>
      </c>
      <c r="J88" s="76">
        <f t="shared" ca="1" si="39"/>
        <v>0</v>
      </c>
      <c r="K88" s="76">
        <f t="shared" ca="1" si="47"/>
        <v>0</v>
      </c>
      <c r="L88" s="76">
        <f t="shared" ca="1" si="48"/>
        <v>0</v>
      </c>
      <c r="M88" s="76">
        <f t="shared" ca="1" si="49"/>
        <v>0</v>
      </c>
      <c r="N88" s="76">
        <f t="shared" ca="1" si="50"/>
        <v>0</v>
      </c>
      <c r="O88" s="76">
        <f t="shared" ca="1" si="51"/>
        <v>0</v>
      </c>
      <c r="P88" s="76">
        <f t="shared" ca="1" si="52"/>
        <v>0</v>
      </c>
      <c r="Q88" s="76">
        <f t="shared" ca="1" si="53"/>
        <v>0</v>
      </c>
      <c r="R88" s="76">
        <f t="shared" ca="1" si="54"/>
        <v>0</v>
      </c>
      <c r="S88" s="76">
        <f t="shared" ca="1" si="55"/>
        <v>0</v>
      </c>
      <c r="T88" s="76">
        <f t="shared" ca="1" si="56"/>
        <v>0</v>
      </c>
      <c r="U88" s="76">
        <f t="shared" ca="1" si="57"/>
        <v>0</v>
      </c>
      <c r="V88" s="76">
        <f t="shared" ca="1" si="58"/>
        <v>0</v>
      </c>
      <c r="W88" s="76">
        <f t="shared" ca="1" si="59"/>
        <v>0</v>
      </c>
      <c r="X88" s="76">
        <f t="shared" ca="1" si="40"/>
        <v>0</v>
      </c>
      <c r="Y88" s="76">
        <f t="shared" ca="1" si="41"/>
        <v>0</v>
      </c>
      <c r="Z88" s="76">
        <f t="shared" ca="1" si="42"/>
        <v>0</v>
      </c>
      <c r="AA88" s="76">
        <f t="shared" ca="1" si="43"/>
        <v>0</v>
      </c>
      <c r="AB88" s="76">
        <f t="shared" ca="1" si="44"/>
        <v>0</v>
      </c>
      <c r="AC88" s="76">
        <f t="shared" ca="1" si="60"/>
        <v>0</v>
      </c>
      <c r="AD88" s="76">
        <f t="shared" ca="1" si="61"/>
        <v>0</v>
      </c>
      <c r="AE88" s="76">
        <f t="shared" ca="1" si="62"/>
        <v>0</v>
      </c>
      <c r="AF88" s="76">
        <f t="shared" ca="1" si="63"/>
        <v>0</v>
      </c>
      <c r="AG88" s="76">
        <f t="shared" ca="1" si="64"/>
        <v>0</v>
      </c>
      <c r="AH88" s="76">
        <f t="shared" ca="1" si="65"/>
        <v>0</v>
      </c>
      <c r="AI88" s="76">
        <f t="shared" ca="1" si="66"/>
        <v>0</v>
      </c>
      <c r="AJ88" s="76">
        <f t="shared" ca="1" si="67"/>
        <v>0</v>
      </c>
      <c r="AK88" s="76">
        <f t="shared" ca="1" si="68"/>
        <v>0</v>
      </c>
      <c r="AL88" s="76">
        <f t="shared" ca="1" si="69"/>
        <v>0</v>
      </c>
      <c r="AM88" s="76">
        <f t="shared" ca="1" si="70"/>
        <v>0</v>
      </c>
      <c r="AN88" s="76">
        <f t="shared" ca="1" si="71"/>
        <v>0</v>
      </c>
      <c r="AO88" s="76">
        <f t="shared" ca="1" si="72"/>
        <v>0</v>
      </c>
      <c r="AP88" s="76">
        <f t="shared" ca="1" si="73"/>
        <v>0</v>
      </c>
      <c r="AQ88" s="76">
        <f t="shared" ca="1" si="74"/>
        <v>0</v>
      </c>
      <c r="AR88" s="76">
        <f t="shared" ca="1" si="75"/>
        <v>0</v>
      </c>
      <c r="AS88" s="77">
        <f t="shared" ca="1" si="76"/>
        <v>0</v>
      </c>
      <c r="AT88" s="76">
        <f t="shared" ca="1" si="77"/>
        <v>0</v>
      </c>
    </row>
    <row r="89" spans="2:46">
      <c r="B89" s="75" t="str">
        <f>HYPERLINK("#"&amp;ADDRESS(1,1,1,1,'1. Index'!A95),'1. Index'!A95)</f>
        <v>15.01.11.2.01.740</v>
      </c>
      <c r="C89" s="136" t="str">
        <f t="shared" si="45"/>
        <v>150111201740</v>
      </c>
      <c r="D89" s="76" t="s">
        <v>1824</v>
      </c>
      <c r="E89" s="76">
        <f>'3. Country Data'!$C$2</f>
        <v>0</v>
      </c>
      <c r="F89" s="76">
        <f>'3. Country Data'!$C$3</f>
        <v>0</v>
      </c>
      <c r="G89" s="76">
        <f>'3. Country Data'!$C$4</f>
        <v>0</v>
      </c>
      <c r="H89" s="76">
        <f>'3. Country Data'!$C$5</f>
        <v>0</v>
      </c>
      <c r="I89" s="76">
        <f t="shared" ca="1" si="46"/>
        <v>0</v>
      </c>
      <c r="J89" s="76">
        <f t="shared" ca="1" si="39"/>
        <v>0</v>
      </c>
      <c r="K89" s="76">
        <f t="shared" ca="1" si="47"/>
        <v>0</v>
      </c>
      <c r="L89" s="76">
        <f t="shared" ca="1" si="48"/>
        <v>0</v>
      </c>
      <c r="M89" s="76">
        <f t="shared" ca="1" si="49"/>
        <v>0</v>
      </c>
      <c r="N89" s="76">
        <f t="shared" ca="1" si="50"/>
        <v>0</v>
      </c>
      <c r="O89" s="76">
        <f t="shared" ca="1" si="51"/>
        <v>0</v>
      </c>
      <c r="P89" s="76">
        <f t="shared" ca="1" si="52"/>
        <v>0</v>
      </c>
      <c r="Q89" s="76">
        <f t="shared" ca="1" si="53"/>
        <v>0</v>
      </c>
      <c r="R89" s="76">
        <f t="shared" ca="1" si="54"/>
        <v>0</v>
      </c>
      <c r="S89" s="76">
        <f t="shared" ca="1" si="55"/>
        <v>0</v>
      </c>
      <c r="T89" s="76">
        <f t="shared" ca="1" si="56"/>
        <v>0</v>
      </c>
      <c r="U89" s="76">
        <f t="shared" ca="1" si="57"/>
        <v>0</v>
      </c>
      <c r="V89" s="76">
        <f t="shared" ca="1" si="58"/>
        <v>0</v>
      </c>
      <c r="W89" s="76">
        <f t="shared" ca="1" si="59"/>
        <v>0</v>
      </c>
      <c r="X89" s="76">
        <f t="shared" ca="1" si="40"/>
        <v>0</v>
      </c>
      <c r="Y89" s="76">
        <f t="shared" ca="1" si="41"/>
        <v>0</v>
      </c>
      <c r="Z89" s="76">
        <f t="shared" ca="1" si="42"/>
        <v>0</v>
      </c>
      <c r="AA89" s="76">
        <f t="shared" ca="1" si="43"/>
        <v>0</v>
      </c>
      <c r="AB89" s="76">
        <f t="shared" ca="1" si="44"/>
        <v>0</v>
      </c>
      <c r="AC89" s="76">
        <f t="shared" ca="1" si="60"/>
        <v>0</v>
      </c>
      <c r="AD89" s="76">
        <f t="shared" ca="1" si="61"/>
        <v>0</v>
      </c>
      <c r="AE89" s="76">
        <f t="shared" ca="1" si="62"/>
        <v>0</v>
      </c>
      <c r="AF89" s="76">
        <f t="shared" ca="1" si="63"/>
        <v>0</v>
      </c>
      <c r="AG89" s="76">
        <f t="shared" ca="1" si="64"/>
        <v>0</v>
      </c>
      <c r="AH89" s="76">
        <f t="shared" ca="1" si="65"/>
        <v>0</v>
      </c>
      <c r="AI89" s="76">
        <f t="shared" ca="1" si="66"/>
        <v>0</v>
      </c>
      <c r="AJ89" s="76">
        <f t="shared" ca="1" si="67"/>
        <v>0</v>
      </c>
      <c r="AK89" s="76">
        <f t="shared" ca="1" si="68"/>
        <v>0</v>
      </c>
      <c r="AL89" s="76">
        <f t="shared" ca="1" si="69"/>
        <v>0</v>
      </c>
      <c r="AM89" s="76">
        <f t="shared" ca="1" si="70"/>
        <v>0</v>
      </c>
      <c r="AN89" s="76">
        <f t="shared" ca="1" si="71"/>
        <v>0</v>
      </c>
      <c r="AO89" s="76">
        <f t="shared" ca="1" si="72"/>
        <v>0</v>
      </c>
      <c r="AP89" s="76">
        <f t="shared" ca="1" si="73"/>
        <v>0</v>
      </c>
      <c r="AQ89" s="76">
        <f t="shared" ca="1" si="74"/>
        <v>0</v>
      </c>
      <c r="AR89" s="76">
        <f t="shared" ca="1" si="75"/>
        <v>0</v>
      </c>
      <c r="AS89" s="77">
        <f t="shared" ca="1" si="76"/>
        <v>0</v>
      </c>
      <c r="AT89" s="76">
        <f t="shared" ca="1" si="77"/>
        <v>0</v>
      </c>
    </row>
    <row r="90" spans="2:46">
      <c r="B90" s="75" t="str">
        <f>HYPERLINK("#"&amp;ADDRESS(1,1,1,1,'1. Index'!A96),'1. Index'!A96)</f>
        <v>15.01.11.2.01.750</v>
      </c>
      <c r="C90" s="136" t="str">
        <f t="shared" si="45"/>
        <v>150111201750</v>
      </c>
      <c r="D90" s="76" t="s">
        <v>1825</v>
      </c>
      <c r="E90" s="76">
        <f>'3. Country Data'!$C$2</f>
        <v>0</v>
      </c>
      <c r="F90" s="76">
        <f>'3. Country Data'!$C$3</f>
        <v>0</v>
      </c>
      <c r="G90" s="76">
        <f>'3. Country Data'!$C$4</f>
        <v>0</v>
      </c>
      <c r="H90" s="76">
        <f>'3. Country Data'!$C$5</f>
        <v>0</v>
      </c>
      <c r="I90" s="76">
        <f t="shared" ca="1" si="46"/>
        <v>0</v>
      </c>
      <c r="J90" s="76">
        <f t="shared" ca="1" si="39"/>
        <v>0</v>
      </c>
      <c r="K90" s="76">
        <f t="shared" ca="1" si="47"/>
        <v>0</v>
      </c>
      <c r="L90" s="76">
        <f t="shared" ca="1" si="48"/>
        <v>0</v>
      </c>
      <c r="M90" s="76">
        <f t="shared" ca="1" si="49"/>
        <v>0</v>
      </c>
      <c r="N90" s="76">
        <f t="shared" ca="1" si="50"/>
        <v>0</v>
      </c>
      <c r="O90" s="76">
        <f t="shared" ca="1" si="51"/>
        <v>0</v>
      </c>
      <c r="P90" s="76">
        <f t="shared" ca="1" si="52"/>
        <v>0</v>
      </c>
      <c r="Q90" s="76">
        <f t="shared" ca="1" si="53"/>
        <v>0</v>
      </c>
      <c r="R90" s="76">
        <f t="shared" ca="1" si="54"/>
        <v>0</v>
      </c>
      <c r="S90" s="76">
        <f t="shared" ca="1" si="55"/>
        <v>0</v>
      </c>
      <c r="T90" s="76">
        <f t="shared" ca="1" si="56"/>
        <v>0</v>
      </c>
      <c r="U90" s="76">
        <f t="shared" ca="1" si="57"/>
        <v>0</v>
      </c>
      <c r="V90" s="76">
        <f t="shared" ca="1" si="58"/>
        <v>0</v>
      </c>
      <c r="W90" s="76">
        <f t="shared" ca="1" si="59"/>
        <v>0</v>
      </c>
      <c r="X90" s="76">
        <f t="shared" ca="1" si="40"/>
        <v>0</v>
      </c>
      <c r="Y90" s="76">
        <f t="shared" ca="1" si="41"/>
        <v>0</v>
      </c>
      <c r="Z90" s="76">
        <f t="shared" ca="1" si="42"/>
        <v>0</v>
      </c>
      <c r="AA90" s="76">
        <f t="shared" ca="1" si="43"/>
        <v>0</v>
      </c>
      <c r="AB90" s="76">
        <f t="shared" ca="1" si="44"/>
        <v>0</v>
      </c>
      <c r="AC90" s="76">
        <f t="shared" ca="1" si="60"/>
        <v>0</v>
      </c>
      <c r="AD90" s="76">
        <f t="shared" ca="1" si="61"/>
        <v>0</v>
      </c>
      <c r="AE90" s="76">
        <f t="shared" ca="1" si="62"/>
        <v>0</v>
      </c>
      <c r="AF90" s="76">
        <f t="shared" ca="1" si="63"/>
        <v>0</v>
      </c>
      <c r="AG90" s="76">
        <f t="shared" ca="1" si="64"/>
        <v>0</v>
      </c>
      <c r="AH90" s="76">
        <f t="shared" ca="1" si="65"/>
        <v>0</v>
      </c>
      <c r="AI90" s="76">
        <f t="shared" ca="1" si="66"/>
        <v>0</v>
      </c>
      <c r="AJ90" s="76">
        <f t="shared" ca="1" si="67"/>
        <v>0</v>
      </c>
      <c r="AK90" s="76">
        <f t="shared" ca="1" si="68"/>
        <v>0</v>
      </c>
      <c r="AL90" s="76">
        <f t="shared" ca="1" si="69"/>
        <v>0</v>
      </c>
      <c r="AM90" s="76">
        <f t="shared" ca="1" si="70"/>
        <v>0</v>
      </c>
      <c r="AN90" s="76">
        <f t="shared" ca="1" si="71"/>
        <v>0</v>
      </c>
      <c r="AO90" s="76">
        <f t="shared" ca="1" si="72"/>
        <v>0</v>
      </c>
      <c r="AP90" s="76">
        <f t="shared" ca="1" si="73"/>
        <v>0</v>
      </c>
      <c r="AQ90" s="76">
        <f t="shared" ca="1" si="74"/>
        <v>0</v>
      </c>
      <c r="AR90" s="76">
        <f t="shared" ca="1" si="75"/>
        <v>0</v>
      </c>
      <c r="AS90" s="77">
        <f t="shared" ca="1" si="76"/>
        <v>0</v>
      </c>
      <c r="AT90" s="76">
        <f t="shared" ca="1" si="77"/>
        <v>0</v>
      </c>
    </row>
    <row r="91" spans="2:46">
      <c r="B91" s="75" t="str">
        <f>HYPERLINK("#"&amp;ADDRESS(1,1,1,1,'1. Index'!A97),'1. Index'!A97)</f>
        <v>15.01.11.2.01.760</v>
      </c>
      <c r="C91" s="136" t="str">
        <f t="shared" si="45"/>
        <v>150111201760</v>
      </c>
      <c r="D91" s="76" t="s">
        <v>1826</v>
      </c>
      <c r="E91" s="76">
        <f>'3. Country Data'!$C$2</f>
        <v>0</v>
      </c>
      <c r="F91" s="76">
        <f>'3. Country Data'!$C$3</f>
        <v>0</v>
      </c>
      <c r="G91" s="76">
        <f>'3. Country Data'!$C$4</f>
        <v>0</v>
      </c>
      <c r="H91" s="76">
        <f>'3. Country Data'!$C$5</f>
        <v>0</v>
      </c>
      <c r="I91" s="76">
        <f t="shared" ca="1" si="46"/>
        <v>0</v>
      </c>
      <c r="J91" s="76">
        <f t="shared" ca="1" si="39"/>
        <v>0</v>
      </c>
      <c r="K91" s="76">
        <f t="shared" ca="1" si="47"/>
        <v>0</v>
      </c>
      <c r="L91" s="76">
        <f t="shared" ca="1" si="48"/>
        <v>0</v>
      </c>
      <c r="M91" s="76">
        <f t="shared" ca="1" si="49"/>
        <v>0</v>
      </c>
      <c r="N91" s="76">
        <f t="shared" ca="1" si="50"/>
        <v>0</v>
      </c>
      <c r="O91" s="76">
        <f t="shared" ca="1" si="51"/>
        <v>0</v>
      </c>
      <c r="P91" s="76">
        <f t="shared" ca="1" si="52"/>
        <v>0</v>
      </c>
      <c r="Q91" s="76">
        <f t="shared" ca="1" si="53"/>
        <v>0</v>
      </c>
      <c r="R91" s="76">
        <f t="shared" ca="1" si="54"/>
        <v>0</v>
      </c>
      <c r="S91" s="76">
        <f t="shared" ca="1" si="55"/>
        <v>0</v>
      </c>
      <c r="T91" s="76">
        <f t="shared" ca="1" si="56"/>
        <v>0</v>
      </c>
      <c r="U91" s="76">
        <f t="shared" ca="1" si="57"/>
        <v>0</v>
      </c>
      <c r="V91" s="76">
        <f t="shared" ca="1" si="58"/>
        <v>0</v>
      </c>
      <c r="W91" s="76">
        <f t="shared" ca="1" si="59"/>
        <v>0</v>
      </c>
      <c r="X91" s="76">
        <f t="shared" ca="1" si="40"/>
        <v>0</v>
      </c>
      <c r="Y91" s="76">
        <f t="shared" ca="1" si="41"/>
        <v>0</v>
      </c>
      <c r="Z91" s="76">
        <f t="shared" ca="1" si="42"/>
        <v>0</v>
      </c>
      <c r="AA91" s="76">
        <f t="shared" ca="1" si="43"/>
        <v>0</v>
      </c>
      <c r="AB91" s="76">
        <f t="shared" ca="1" si="44"/>
        <v>0</v>
      </c>
      <c r="AC91" s="76">
        <f t="shared" ca="1" si="60"/>
        <v>0</v>
      </c>
      <c r="AD91" s="76">
        <f t="shared" ca="1" si="61"/>
        <v>0</v>
      </c>
      <c r="AE91" s="76">
        <f t="shared" ca="1" si="62"/>
        <v>0</v>
      </c>
      <c r="AF91" s="76">
        <f t="shared" ca="1" si="63"/>
        <v>0</v>
      </c>
      <c r="AG91" s="76">
        <f t="shared" ca="1" si="64"/>
        <v>0</v>
      </c>
      <c r="AH91" s="76">
        <f t="shared" ca="1" si="65"/>
        <v>0</v>
      </c>
      <c r="AI91" s="76">
        <f t="shared" ca="1" si="66"/>
        <v>0</v>
      </c>
      <c r="AJ91" s="76">
        <f t="shared" ca="1" si="67"/>
        <v>0</v>
      </c>
      <c r="AK91" s="76">
        <f t="shared" ca="1" si="68"/>
        <v>0</v>
      </c>
      <c r="AL91" s="76">
        <f t="shared" ca="1" si="69"/>
        <v>0</v>
      </c>
      <c r="AM91" s="76">
        <f t="shared" ca="1" si="70"/>
        <v>0</v>
      </c>
      <c r="AN91" s="76">
        <f t="shared" ca="1" si="71"/>
        <v>0</v>
      </c>
      <c r="AO91" s="76">
        <f t="shared" ca="1" si="72"/>
        <v>0</v>
      </c>
      <c r="AP91" s="76">
        <f t="shared" ca="1" si="73"/>
        <v>0</v>
      </c>
      <c r="AQ91" s="76">
        <f t="shared" ca="1" si="74"/>
        <v>0</v>
      </c>
      <c r="AR91" s="76">
        <f t="shared" ca="1" si="75"/>
        <v>0</v>
      </c>
      <c r="AS91" s="77">
        <f t="shared" ca="1" si="76"/>
        <v>0</v>
      </c>
      <c r="AT91" s="76">
        <f t="shared" ca="1" si="77"/>
        <v>0</v>
      </c>
    </row>
    <row r="92" spans="2:46">
      <c r="B92" s="75" t="str">
        <f>HYPERLINK("#"&amp;ADDRESS(1,1,1,1,'1. Index'!A99),'1. Index'!A99)</f>
        <v>15.01.11.5.01.010</v>
      </c>
      <c r="C92" s="136" t="str">
        <f t="shared" si="45"/>
        <v>150111501010</v>
      </c>
      <c r="D92" s="76" t="s">
        <v>27</v>
      </c>
      <c r="E92" s="76">
        <f>'3. Country Data'!$C$2</f>
        <v>0</v>
      </c>
      <c r="F92" s="76">
        <f>'3. Country Data'!$C$3</f>
        <v>0</v>
      </c>
      <c r="G92" s="76">
        <f>'3. Country Data'!$C$4</f>
        <v>0</v>
      </c>
      <c r="H92" s="76">
        <f>'3. Country Data'!$C$5</f>
        <v>0</v>
      </c>
      <c r="I92" s="76">
        <f t="shared" ca="1" si="46"/>
        <v>0</v>
      </c>
      <c r="J92" s="76">
        <f t="shared" ca="1" si="39"/>
        <v>0</v>
      </c>
      <c r="K92" s="76">
        <f t="shared" ca="1" si="47"/>
        <v>0</v>
      </c>
      <c r="L92" s="76">
        <f t="shared" ca="1" si="48"/>
        <v>0</v>
      </c>
      <c r="M92" s="76">
        <f t="shared" ca="1" si="49"/>
        <v>0</v>
      </c>
      <c r="N92" s="76">
        <f t="shared" ca="1" si="50"/>
        <v>0</v>
      </c>
      <c r="O92" s="76">
        <f t="shared" ca="1" si="51"/>
        <v>0</v>
      </c>
      <c r="P92" s="76">
        <f t="shared" ca="1" si="52"/>
        <v>0</v>
      </c>
      <c r="Q92" s="76">
        <f t="shared" ca="1" si="53"/>
        <v>0</v>
      </c>
      <c r="R92" s="76">
        <f t="shared" ca="1" si="54"/>
        <v>0</v>
      </c>
      <c r="S92" s="76">
        <f t="shared" ca="1" si="55"/>
        <v>0</v>
      </c>
      <c r="T92" s="76">
        <f t="shared" ca="1" si="56"/>
        <v>0</v>
      </c>
      <c r="U92" s="76">
        <f t="shared" ca="1" si="57"/>
        <v>0</v>
      </c>
      <c r="V92" s="76">
        <f t="shared" ca="1" si="58"/>
        <v>0</v>
      </c>
      <c r="W92" s="76">
        <f t="shared" ca="1" si="59"/>
        <v>0</v>
      </c>
      <c r="X92" s="76">
        <f t="shared" ca="1" si="40"/>
        <v>0</v>
      </c>
      <c r="Y92" s="76">
        <f t="shared" ca="1" si="41"/>
        <v>0</v>
      </c>
      <c r="Z92" s="76">
        <f t="shared" ca="1" si="42"/>
        <v>0</v>
      </c>
      <c r="AA92" s="76">
        <f t="shared" ca="1" si="43"/>
        <v>0</v>
      </c>
      <c r="AB92" s="76">
        <f t="shared" ca="1" si="44"/>
        <v>0</v>
      </c>
      <c r="AC92" s="76">
        <f t="shared" ca="1" si="60"/>
        <v>0</v>
      </c>
      <c r="AD92" s="76">
        <f t="shared" ca="1" si="61"/>
        <v>0</v>
      </c>
      <c r="AE92" s="76">
        <f t="shared" ca="1" si="62"/>
        <v>0</v>
      </c>
      <c r="AF92" s="76">
        <f t="shared" ca="1" si="63"/>
        <v>0</v>
      </c>
      <c r="AG92" s="76">
        <f t="shared" ca="1" si="64"/>
        <v>0</v>
      </c>
      <c r="AH92" s="76">
        <f t="shared" ca="1" si="65"/>
        <v>0</v>
      </c>
      <c r="AI92" s="76">
        <f t="shared" ca="1" si="66"/>
        <v>0</v>
      </c>
      <c r="AJ92" s="76">
        <f t="shared" ca="1" si="67"/>
        <v>0</v>
      </c>
      <c r="AK92" s="76">
        <f t="shared" ca="1" si="68"/>
        <v>0</v>
      </c>
      <c r="AL92" s="76">
        <f t="shared" ca="1" si="69"/>
        <v>0</v>
      </c>
      <c r="AM92" s="76">
        <f t="shared" ca="1" si="70"/>
        <v>0</v>
      </c>
      <c r="AN92" s="76">
        <f t="shared" ca="1" si="71"/>
        <v>0</v>
      </c>
      <c r="AO92" s="76">
        <f t="shared" ca="1" si="72"/>
        <v>0</v>
      </c>
      <c r="AP92" s="76">
        <f t="shared" ca="1" si="73"/>
        <v>0</v>
      </c>
      <c r="AQ92" s="76">
        <f t="shared" ca="1" si="74"/>
        <v>0</v>
      </c>
      <c r="AR92" s="76">
        <f t="shared" ca="1" si="75"/>
        <v>0</v>
      </c>
      <c r="AS92" s="77">
        <f t="shared" ca="1" si="76"/>
        <v>0</v>
      </c>
      <c r="AT92" s="76">
        <f t="shared" ca="1" si="77"/>
        <v>0</v>
      </c>
    </row>
    <row r="93" spans="2:46">
      <c r="B93" s="75" t="str">
        <f>HYPERLINK("#"&amp;ADDRESS(1,1,1,1,'1. Index'!A100),'1. Index'!A100)</f>
        <v>15.01.11.5.01.020</v>
      </c>
      <c r="C93" s="136" t="str">
        <f t="shared" si="45"/>
        <v>150111501020</v>
      </c>
      <c r="D93" s="76" t="s">
        <v>1827</v>
      </c>
      <c r="E93" s="76">
        <f>'3. Country Data'!$C$2</f>
        <v>0</v>
      </c>
      <c r="F93" s="76">
        <f>'3. Country Data'!$C$3</f>
        <v>0</v>
      </c>
      <c r="G93" s="76">
        <f>'3. Country Data'!$C$4</f>
        <v>0</v>
      </c>
      <c r="H93" s="76">
        <f>'3. Country Data'!$C$5</f>
        <v>0</v>
      </c>
      <c r="I93" s="76">
        <f t="shared" ca="1" si="46"/>
        <v>0</v>
      </c>
      <c r="J93" s="76">
        <f t="shared" ca="1" si="39"/>
        <v>0</v>
      </c>
      <c r="K93" s="76">
        <f t="shared" ca="1" si="47"/>
        <v>0</v>
      </c>
      <c r="L93" s="76">
        <f t="shared" ca="1" si="48"/>
        <v>0</v>
      </c>
      <c r="M93" s="76">
        <f t="shared" ca="1" si="49"/>
        <v>0</v>
      </c>
      <c r="N93" s="76">
        <f t="shared" ca="1" si="50"/>
        <v>0</v>
      </c>
      <c r="O93" s="76">
        <f t="shared" ca="1" si="51"/>
        <v>0</v>
      </c>
      <c r="P93" s="76">
        <f t="shared" ca="1" si="52"/>
        <v>0</v>
      </c>
      <c r="Q93" s="76">
        <f t="shared" ca="1" si="53"/>
        <v>0</v>
      </c>
      <c r="R93" s="76">
        <f t="shared" ca="1" si="54"/>
        <v>0</v>
      </c>
      <c r="S93" s="76">
        <f t="shared" ca="1" si="55"/>
        <v>0</v>
      </c>
      <c r="T93" s="76">
        <f t="shared" ca="1" si="56"/>
        <v>0</v>
      </c>
      <c r="U93" s="76">
        <f t="shared" ca="1" si="57"/>
        <v>0</v>
      </c>
      <c r="V93" s="76">
        <f t="shared" ca="1" si="58"/>
        <v>0</v>
      </c>
      <c r="W93" s="76">
        <f t="shared" ca="1" si="59"/>
        <v>0</v>
      </c>
      <c r="X93" s="76">
        <f t="shared" ca="1" si="40"/>
        <v>0</v>
      </c>
      <c r="Y93" s="76">
        <f t="shared" ca="1" si="41"/>
        <v>0</v>
      </c>
      <c r="Z93" s="76">
        <f t="shared" ca="1" si="42"/>
        <v>0</v>
      </c>
      <c r="AA93" s="76">
        <f t="shared" ca="1" si="43"/>
        <v>0</v>
      </c>
      <c r="AB93" s="76">
        <f t="shared" ca="1" si="44"/>
        <v>0</v>
      </c>
      <c r="AC93" s="76">
        <f t="shared" ca="1" si="60"/>
        <v>0</v>
      </c>
      <c r="AD93" s="76">
        <f t="shared" ca="1" si="61"/>
        <v>0</v>
      </c>
      <c r="AE93" s="76">
        <f t="shared" ca="1" si="62"/>
        <v>0</v>
      </c>
      <c r="AF93" s="76">
        <f t="shared" ca="1" si="63"/>
        <v>0</v>
      </c>
      <c r="AG93" s="76">
        <f t="shared" ca="1" si="64"/>
        <v>0</v>
      </c>
      <c r="AH93" s="76">
        <f t="shared" ca="1" si="65"/>
        <v>0</v>
      </c>
      <c r="AI93" s="76">
        <f t="shared" ca="1" si="66"/>
        <v>0</v>
      </c>
      <c r="AJ93" s="76">
        <f t="shared" ca="1" si="67"/>
        <v>0</v>
      </c>
      <c r="AK93" s="76">
        <f t="shared" ca="1" si="68"/>
        <v>0</v>
      </c>
      <c r="AL93" s="76">
        <f t="shared" ca="1" si="69"/>
        <v>0</v>
      </c>
      <c r="AM93" s="76">
        <f t="shared" ca="1" si="70"/>
        <v>0</v>
      </c>
      <c r="AN93" s="76">
        <f t="shared" ca="1" si="71"/>
        <v>0</v>
      </c>
      <c r="AO93" s="76">
        <f t="shared" ca="1" si="72"/>
        <v>0</v>
      </c>
      <c r="AP93" s="76">
        <f t="shared" ca="1" si="73"/>
        <v>0</v>
      </c>
      <c r="AQ93" s="76">
        <f t="shared" ca="1" si="74"/>
        <v>0</v>
      </c>
      <c r="AR93" s="76">
        <f t="shared" ca="1" si="75"/>
        <v>0</v>
      </c>
      <c r="AS93" s="77">
        <f t="shared" ca="1" si="76"/>
        <v>0</v>
      </c>
      <c r="AT93" s="76">
        <f t="shared" ca="1" si="77"/>
        <v>0</v>
      </c>
    </row>
    <row r="94" spans="2:46">
      <c r="B94" s="75" t="str">
        <f>HYPERLINK("#"&amp;ADDRESS(1,1,1,1,'1. Index'!A101),'1. Index'!A101)</f>
        <v>15.01.11.5.01.040</v>
      </c>
      <c r="C94" s="136" t="str">
        <f t="shared" si="45"/>
        <v>150111501040</v>
      </c>
      <c r="D94" s="76" t="s">
        <v>1828</v>
      </c>
      <c r="E94" s="76">
        <f>'3. Country Data'!$C$2</f>
        <v>0</v>
      </c>
      <c r="F94" s="76">
        <f>'3. Country Data'!$C$3</f>
        <v>0</v>
      </c>
      <c r="G94" s="76">
        <f>'3. Country Data'!$C$4</f>
        <v>0</v>
      </c>
      <c r="H94" s="76">
        <f>'3. Country Data'!$C$5</f>
        <v>0</v>
      </c>
      <c r="I94" s="76">
        <f t="shared" ca="1" si="46"/>
        <v>0</v>
      </c>
      <c r="J94" s="76">
        <f t="shared" ca="1" si="39"/>
        <v>0</v>
      </c>
      <c r="K94" s="76">
        <f t="shared" ca="1" si="47"/>
        <v>0</v>
      </c>
      <c r="L94" s="76">
        <f t="shared" ca="1" si="48"/>
        <v>0</v>
      </c>
      <c r="M94" s="76">
        <f t="shared" ca="1" si="49"/>
        <v>0</v>
      </c>
      <c r="N94" s="76">
        <f t="shared" ca="1" si="50"/>
        <v>0</v>
      </c>
      <c r="O94" s="76">
        <f t="shared" ca="1" si="51"/>
        <v>0</v>
      </c>
      <c r="P94" s="76">
        <f t="shared" ca="1" si="52"/>
        <v>0</v>
      </c>
      <c r="Q94" s="76">
        <f t="shared" ca="1" si="53"/>
        <v>0</v>
      </c>
      <c r="R94" s="76">
        <f t="shared" ca="1" si="54"/>
        <v>0</v>
      </c>
      <c r="S94" s="76">
        <f t="shared" ca="1" si="55"/>
        <v>0</v>
      </c>
      <c r="T94" s="76">
        <f t="shared" ca="1" si="56"/>
        <v>0</v>
      </c>
      <c r="U94" s="76">
        <f t="shared" ca="1" si="57"/>
        <v>0</v>
      </c>
      <c r="V94" s="76">
        <f t="shared" ca="1" si="58"/>
        <v>0</v>
      </c>
      <c r="W94" s="76">
        <f t="shared" ca="1" si="59"/>
        <v>0</v>
      </c>
      <c r="X94" s="76">
        <f t="shared" ca="1" si="40"/>
        <v>0</v>
      </c>
      <c r="Y94" s="76">
        <f t="shared" ca="1" si="41"/>
        <v>0</v>
      </c>
      <c r="Z94" s="76">
        <f t="shared" ca="1" si="42"/>
        <v>0</v>
      </c>
      <c r="AA94" s="76">
        <f t="shared" ca="1" si="43"/>
        <v>0</v>
      </c>
      <c r="AB94" s="76">
        <f t="shared" ca="1" si="44"/>
        <v>0</v>
      </c>
      <c r="AC94" s="76">
        <f t="shared" ca="1" si="60"/>
        <v>0</v>
      </c>
      <c r="AD94" s="76">
        <f t="shared" ca="1" si="61"/>
        <v>0</v>
      </c>
      <c r="AE94" s="76">
        <f t="shared" ca="1" si="62"/>
        <v>0</v>
      </c>
      <c r="AF94" s="76">
        <f t="shared" ca="1" si="63"/>
        <v>0</v>
      </c>
      <c r="AG94" s="76">
        <f t="shared" ca="1" si="64"/>
        <v>0</v>
      </c>
      <c r="AH94" s="76">
        <f t="shared" ca="1" si="65"/>
        <v>0</v>
      </c>
      <c r="AI94" s="76">
        <f t="shared" ca="1" si="66"/>
        <v>0</v>
      </c>
      <c r="AJ94" s="76">
        <f t="shared" ca="1" si="67"/>
        <v>0</v>
      </c>
      <c r="AK94" s="76">
        <f t="shared" ca="1" si="68"/>
        <v>0</v>
      </c>
      <c r="AL94" s="76">
        <f t="shared" ca="1" si="69"/>
        <v>0</v>
      </c>
      <c r="AM94" s="76">
        <f t="shared" ca="1" si="70"/>
        <v>0</v>
      </c>
      <c r="AN94" s="76">
        <f t="shared" ca="1" si="71"/>
        <v>0</v>
      </c>
      <c r="AO94" s="76">
        <f t="shared" ca="1" si="72"/>
        <v>0</v>
      </c>
      <c r="AP94" s="76">
        <f t="shared" ca="1" si="73"/>
        <v>0</v>
      </c>
      <c r="AQ94" s="76">
        <f t="shared" ca="1" si="74"/>
        <v>0</v>
      </c>
      <c r="AR94" s="76">
        <f t="shared" ca="1" si="75"/>
        <v>0</v>
      </c>
      <c r="AS94" s="77">
        <f t="shared" ca="1" si="76"/>
        <v>0</v>
      </c>
      <c r="AT94" s="76">
        <f t="shared" ca="1" si="77"/>
        <v>0</v>
      </c>
    </row>
    <row r="95" spans="2:46">
      <c r="B95" s="75" t="str">
        <f>HYPERLINK("#"&amp;ADDRESS(1,1,1,1,'1. Index'!A102),'1. Index'!A102)</f>
        <v>15.01.11.5.01.060</v>
      </c>
      <c r="C95" s="136" t="str">
        <f t="shared" si="45"/>
        <v>150111501060</v>
      </c>
      <c r="D95" s="76" t="s">
        <v>247</v>
      </c>
      <c r="E95" s="76">
        <f>'3. Country Data'!$C$2</f>
        <v>0</v>
      </c>
      <c r="F95" s="76">
        <f>'3. Country Data'!$C$3</f>
        <v>0</v>
      </c>
      <c r="G95" s="76">
        <f>'3. Country Data'!$C$4</f>
        <v>0</v>
      </c>
      <c r="H95" s="76">
        <f>'3. Country Data'!$C$5</f>
        <v>0</v>
      </c>
      <c r="I95" s="76">
        <f t="shared" ca="1" si="46"/>
        <v>0</v>
      </c>
      <c r="J95" s="76">
        <f t="shared" ca="1" si="39"/>
        <v>0</v>
      </c>
      <c r="K95" s="76">
        <f t="shared" ca="1" si="47"/>
        <v>0</v>
      </c>
      <c r="L95" s="76">
        <f t="shared" ca="1" si="48"/>
        <v>0</v>
      </c>
      <c r="M95" s="76">
        <f t="shared" ca="1" si="49"/>
        <v>0</v>
      </c>
      <c r="N95" s="76">
        <f t="shared" ca="1" si="50"/>
        <v>0</v>
      </c>
      <c r="O95" s="76">
        <f t="shared" ca="1" si="51"/>
        <v>0</v>
      </c>
      <c r="P95" s="76">
        <f t="shared" ca="1" si="52"/>
        <v>0</v>
      </c>
      <c r="Q95" s="76">
        <f t="shared" ca="1" si="53"/>
        <v>0</v>
      </c>
      <c r="R95" s="76">
        <f t="shared" ca="1" si="54"/>
        <v>0</v>
      </c>
      <c r="S95" s="76">
        <f t="shared" ca="1" si="55"/>
        <v>0</v>
      </c>
      <c r="T95" s="76">
        <f t="shared" ca="1" si="56"/>
        <v>0</v>
      </c>
      <c r="U95" s="76">
        <f t="shared" ca="1" si="57"/>
        <v>0</v>
      </c>
      <c r="V95" s="76">
        <f t="shared" ca="1" si="58"/>
        <v>0</v>
      </c>
      <c r="W95" s="76">
        <f t="shared" ca="1" si="59"/>
        <v>0</v>
      </c>
      <c r="X95" s="76">
        <f t="shared" ca="1" si="40"/>
        <v>0</v>
      </c>
      <c r="Y95" s="76">
        <f t="shared" ca="1" si="41"/>
        <v>0</v>
      </c>
      <c r="Z95" s="76">
        <f t="shared" ca="1" si="42"/>
        <v>0</v>
      </c>
      <c r="AA95" s="76">
        <f t="shared" ca="1" si="43"/>
        <v>0</v>
      </c>
      <c r="AB95" s="76">
        <f t="shared" ca="1" si="44"/>
        <v>0</v>
      </c>
      <c r="AC95" s="76">
        <f t="shared" ca="1" si="60"/>
        <v>0</v>
      </c>
      <c r="AD95" s="76">
        <f t="shared" ca="1" si="61"/>
        <v>0</v>
      </c>
      <c r="AE95" s="76">
        <f t="shared" ca="1" si="62"/>
        <v>0</v>
      </c>
      <c r="AF95" s="76">
        <f t="shared" ca="1" si="63"/>
        <v>0</v>
      </c>
      <c r="AG95" s="76">
        <f t="shared" ca="1" si="64"/>
        <v>0</v>
      </c>
      <c r="AH95" s="76">
        <f t="shared" ca="1" si="65"/>
        <v>0</v>
      </c>
      <c r="AI95" s="76">
        <f t="shared" ca="1" si="66"/>
        <v>0</v>
      </c>
      <c r="AJ95" s="76">
        <f t="shared" ca="1" si="67"/>
        <v>0</v>
      </c>
      <c r="AK95" s="76">
        <f t="shared" ca="1" si="68"/>
        <v>0</v>
      </c>
      <c r="AL95" s="76">
        <f t="shared" ca="1" si="69"/>
        <v>0</v>
      </c>
      <c r="AM95" s="76">
        <f t="shared" ca="1" si="70"/>
        <v>0</v>
      </c>
      <c r="AN95" s="76">
        <f t="shared" ca="1" si="71"/>
        <v>0</v>
      </c>
      <c r="AO95" s="76">
        <f t="shared" ca="1" si="72"/>
        <v>0</v>
      </c>
      <c r="AP95" s="76">
        <f t="shared" ca="1" si="73"/>
        <v>0</v>
      </c>
      <c r="AQ95" s="76">
        <f t="shared" ca="1" si="74"/>
        <v>0</v>
      </c>
      <c r="AR95" s="76">
        <f t="shared" ca="1" si="75"/>
        <v>0</v>
      </c>
      <c r="AS95" s="77">
        <f t="shared" ca="1" si="76"/>
        <v>0</v>
      </c>
      <c r="AT95" s="76">
        <f t="shared" ca="1" si="77"/>
        <v>0</v>
      </c>
    </row>
    <row r="96" spans="2:46">
      <c r="B96" s="75" t="str">
        <f>HYPERLINK("#"&amp;ADDRESS(1,1,1,1,'1. Index'!A103),'1. Index'!A103)</f>
        <v>15.01.11.5.01.080</v>
      </c>
      <c r="C96" s="136" t="str">
        <f t="shared" si="45"/>
        <v>150111501080</v>
      </c>
      <c r="D96" s="76" t="s">
        <v>248</v>
      </c>
      <c r="E96" s="76">
        <f>'3. Country Data'!$C$2</f>
        <v>0</v>
      </c>
      <c r="F96" s="76">
        <f>'3. Country Data'!$C$3</f>
        <v>0</v>
      </c>
      <c r="G96" s="76">
        <f>'3. Country Data'!$C$4</f>
        <v>0</v>
      </c>
      <c r="H96" s="76">
        <f>'3. Country Data'!$C$5</f>
        <v>0</v>
      </c>
      <c r="I96" s="76">
        <f t="shared" ca="1" si="46"/>
        <v>0</v>
      </c>
      <c r="J96" s="76">
        <f t="shared" ca="1" si="39"/>
        <v>0</v>
      </c>
      <c r="K96" s="76">
        <f t="shared" ca="1" si="47"/>
        <v>0</v>
      </c>
      <c r="L96" s="76">
        <f t="shared" ca="1" si="48"/>
        <v>0</v>
      </c>
      <c r="M96" s="76">
        <f t="shared" ca="1" si="49"/>
        <v>0</v>
      </c>
      <c r="N96" s="76">
        <f t="shared" ca="1" si="50"/>
        <v>0</v>
      </c>
      <c r="O96" s="76">
        <f t="shared" ca="1" si="51"/>
        <v>0</v>
      </c>
      <c r="P96" s="76">
        <f t="shared" ca="1" si="52"/>
        <v>0</v>
      </c>
      <c r="Q96" s="76">
        <f t="shared" ca="1" si="53"/>
        <v>0</v>
      </c>
      <c r="R96" s="76">
        <f t="shared" ca="1" si="54"/>
        <v>0</v>
      </c>
      <c r="S96" s="76">
        <f t="shared" ca="1" si="55"/>
        <v>0</v>
      </c>
      <c r="T96" s="76">
        <f t="shared" ca="1" si="56"/>
        <v>0</v>
      </c>
      <c r="U96" s="76">
        <f t="shared" ca="1" si="57"/>
        <v>0</v>
      </c>
      <c r="V96" s="76">
        <f t="shared" ca="1" si="58"/>
        <v>0</v>
      </c>
      <c r="W96" s="76">
        <f t="shared" ca="1" si="59"/>
        <v>0</v>
      </c>
      <c r="X96" s="76">
        <f t="shared" ca="1" si="40"/>
        <v>0</v>
      </c>
      <c r="Y96" s="76">
        <f t="shared" ca="1" si="41"/>
        <v>0</v>
      </c>
      <c r="Z96" s="76">
        <f t="shared" ca="1" si="42"/>
        <v>0</v>
      </c>
      <c r="AA96" s="76">
        <f t="shared" ca="1" si="43"/>
        <v>0</v>
      </c>
      <c r="AB96" s="76">
        <f t="shared" ca="1" si="44"/>
        <v>0</v>
      </c>
      <c r="AC96" s="76">
        <f t="shared" ca="1" si="60"/>
        <v>0</v>
      </c>
      <c r="AD96" s="76">
        <f t="shared" ca="1" si="61"/>
        <v>0</v>
      </c>
      <c r="AE96" s="76">
        <f t="shared" ca="1" si="62"/>
        <v>0</v>
      </c>
      <c r="AF96" s="76">
        <f t="shared" ca="1" si="63"/>
        <v>0</v>
      </c>
      <c r="AG96" s="76">
        <f t="shared" ca="1" si="64"/>
        <v>0</v>
      </c>
      <c r="AH96" s="76">
        <f t="shared" ca="1" si="65"/>
        <v>0</v>
      </c>
      <c r="AI96" s="76">
        <f t="shared" ca="1" si="66"/>
        <v>0</v>
      </c>
      <c r="AJ96" s="76">
        <f t="shared" ca="1" si="67"/>
        <v>0</v>
      </c>
      <c r="AK96" s="76">
        <f t="shared" ca="1" si="68"/>
        <v>0</v>
      </c>
      <c r="AL96" s="76">
        <f t="shared" ca="1" si="69"/>
        <v>0</v>
      </c>
      <c r="AM96" s="76">
        <f t="shared" ca="1" si="70"/>
        <v>0</v>
      </c>
      <c r="AN96" s="76">
        <f t="shared" ca="1" si="71"/>
        <v>0</v>
      </c>
      <c r="AO96" s="76">
        <f t="shared" ca="1" si="72"/>
        <v>0</v>
      </c>
      <c r="AP96" s="76">
        <f t="shared" ca="1" si="73"/>
        <v>0</v>
      </c>
      <c r="AQ96" s="76">
        <f t="shared" ca="1" si="74"/>
        <v>0</v>
      </c>
      <c r="AR96" s="76">
        <f t="shared" ca="1" si="75"/>
        <v>0</v>
      </c>
      <c r="AS96" s="77">
        <f t="shared" ca="1" si="76"/>
        <v>0</v>
      </c>
      <c r="AT96" s="76">
        <f t="shared" ca="1" si="77"/>
        <v>0</v>
      </c>
    </row>
    <row r="97" spans="2:46">
      <c r="B97" s="75" t="str">
        <f>HYPERLINK("#"&amp;ADDRESS(1,1,1,1,'1. Index'!A104),'1. Index'!A104)</f>
        <v>15.01.11.5.01.100</v>
      </c>
      <c r="C97" s="136" t="str">
        <f t="shared" si="45"/>
        <v>150111501100</v>
      </c>
      <c r="D97" s="76" t="s">
        <v>1829</v>
      </c>
      <c r="E97" s="76">
        <f>'3. Country Data'!$C$2</f>
        <v>0</v>
      </c>
      <c r="F97" s="76">
        <f>'3. Country Data'!$C$3</f>
        <v>0</v>
      </c>
      <c r="G97" s="76">
        <f>'3. Country Data'!$C$4</f>
        <v>0</v>
      </c>
      <c r="H97" s="76">
        <f>'3. Country Data'!$C$5</f>
        <v>0</v>
      </c>
      <c r="I97" s="76">
        <f t="shared" ca="1" si="46"/>
        <v>0</v>
      </c>
      <c r="J97" s="76">
        <f t="shared" ca="1" si="39"/>
        <v>0</v>
      </c>
      <c r="K97" s="76">
        <f t="shared" ca="1" si="47"/>
        <v>0</v>
      </c>
      <c r="L97" s="76">
        <f t="shared" ca="1" si="48"/>
        <v>0</v>
      </c>
      <c r="M97" s="76">
        <f t="shared" ca="1" si="49"/>
        <v>0</v>
      </c>
      <c r="N97" s="76">
        <f t="shared" ca="1" si="50"/>
        <v>0</v>
      </c>
      <c r="O97" s="76">
        <f t="shared" ca="1" si="51"/>
        <v>0</v>
      </c>
      <c r="P97" s="76">
        <f t="shared" ca="1" si="52"/>
        <v>0</v>
      </c>
      <c r="Q97" s="76">
        <f t="shared" ca="1" si="53"/>
        <v>0</v>
      </c>
      <c r="R97" s="76">
        <f t="shared" ca="1" si="54"/>
        <v>0</v>
      </c>
      <c r="S97" s="76">
        <f t="shared" ca="1" si="55"/>
        <v>0</v>
      </c>
      <c r="T97" s="76">
        <f t="shared" ca="1" si="56"/>
        <v>0</v>
      </c>
      <c r="U97" s="76">
        <f t="shared" ca="1" si="57"/>
        <v>0</v>
      </c>
      <c r="V97" s="76">
        <f t="shared" ca="1" si="58"/>
        <v>0</v>
      </c>
      <c r="W97" s="76">
        <f t="shared" ca="1" si="59"/>
        <v>0</v>
      </c>
      <c r="X97" s="76">
        <f t="shared" ca="1" si="40"/>
        <v>0</v>
      </c>
      <c r="Y97" s="76">
        <f t="shared" ca="1" si="41"/>
        <v>0</v>
      </c>
      <c r="Z97" s="76">
        <f t="shared" ca="1" si="42"/>
        <v>0</v>
      </c>
      <c r="AA97" s="76">
        <f t="shared" ca="1" si="43"/>
        <v>0</v>
      </c>
      <c r="AB97" s="76">
        <f t="shared" ca="1" si="44"/>
        <v>0</v>
      </c>
      <c r="AC97" s="76">
        <f t="shared" ca="1" si="60"/>
        <v>0</v>
      </c>
      <c r="AD97" s="76">
        <f t="shared" ca="1" si="61"/>
        <v>0</v>
      </c>
      <c r="AE97" s="76">
        <f t="shared" ca="1" si="62"/>
        <v>0</v>
      </c>
      <c r="AF97" s="76">
        <f t="shared" ca="1" si="63"/>
        <v>0</v>
      </c>
      <c r="AG97" s="76">
        <f t="shared" ca="1" si="64"/>
        <v>0</v>
      </c>
      <c r="AH97" s="76">
        <f t="shared" ca="1" si="65"/>
        <v>0</v>
      </c>
      <c r="AI97" s="76">
        <f t="shared" ca="1" si="66"/>
        <v>0</v>
      </c>
      <c r="AJ97" s="76">
        <f t="shared" ca="1" si="67"/>
        <v>0</v>
      </c>
      <c r="AK97" s="76">
        <f t="shared" ca="1" si="68"/>
        <v>0</v>
      </c>
      <c r="AL97" s="76">
        <f t="shared" ca="1" si="69"/>
        <v>0</v>
      </c>
      <c r="AM97" s="76">
        <f t="shared" ca="1" si="70"/>
        <v>0</v>
      </c>
      <c r="AN97" s="76">
        <f t="shared" ca="1" si="71"/>
        <v>0</v>
      </c>
      <c r="AO97" s="76">
        <f t="shared" ca="1" si="72"/>
        <v>0</v>
      </c>
      <c r="AP97" s="76">
        <f t="shared" ca="1" si="73"/>
        <v>0</v>
      </c>
      <c r="AQ97" s="76">
        <f t="shared" ca="1" si="74"/>
        <v>0</v>
      </c>
      <c r="AR97" s="76">
        <f t="shared" ca="1" si="75"/>
        <v>0</v>
      </c>
      <c r="AS97" s="77">
        <f t="shared" ca="1" si="76"/>
        <v>0</v>
      </c>
      <c r="AT97" s="76">
        <f t="shared" ca="1" si="77"/>
        <v>0</v>
      </c>
    </row>
    <row r="98" spans="2:46">
      <c r="B98" s="75" t="str">
        <f>HYPERLINK("#"&amp;ADDRESS(1,1,1,1,'1. Index'!A105),'1. Index'!A105)</f>
        <v>15.01.11.5.01.120</v>
      </c>
      <c r="C98" s="136" t="str">
        <f t="shared" si="45"/>
        <v>150111501120</v>
      </c>
      <c r="D98" s="76" t="s">
        <v>1830</v>
      </c>
      <c r="E98" s="76">
        <f>'3. Country Data'!$C$2</f>
        <v>0</v>
      </c>
      <c r="F98" s="76">
        <f>'3. Country Data'!$C$3</f>
        <v>0</v>
      </c>
      <c r="G98" s="76">
        <f>'3. Country Data'!$C$4</f>
        <v>0</v>
      </c>
      <c r="H98" s="76">
        <f>'3. Country Data'!$C$5</f>
        <v>0</v>
      </c>
      <c r="I98" s="76">
        <f t="shared" ca="1" si="46"/>
        <v>0</v>
      </c>
      <c r="J98" s="76">
        <f t="shared" ca="1" si="39"/>
        <v>0</v>
      </c>
      <c r="K98" s="76">
        <f t="shared" ca="1" si="47"/>
        <v>0</v>
      </c>
      <c r="L98" s="76">
        <f t="shared" ca="1" si="48"/>
        <v>0</v>
      </c>
      <c r="M98" s="76">
        <f t="shared" ca="1" si="49"/>
        <v>0</v>
      </c>
      <c r="N98" s="76">
        <f t="shared" ca="1" si="50"/>
        <v>0</v>
      </c>
      <c r="O98" s="76">
        <f t="shared" ca="1" si="51"/>
        <v>0</v>
      </c>
      <c r="P98" s="76">
        <f t="shared" ca="1" si="52"/>
        <v>0</v>
      </c>
      <c r="Q98" s="76">
        <f t="shared" ca="1" si="53"/>
        <v>0</v>
      </c>
      <c r="R98" s="76">
        <f t="shared" ca="1" si="54"/>
        <v>0</v>
      </c>
      <c r="S98" s="76">
        <f t="shared" ca="1" si="55"/>
        <v>0</v>
      </c>
      <c r="T98" s="76">
        <f t="shared" ca="1" si="56"/>
        <v>0</v>
      </c>
      <c r="U98" s="76">
        <f t="shared" ca="1" si="57"/>
        <v>0</v>
      </c>
      <c r="V98" s="76">
        <f t="shared" ca="1" si="58"/>
        <v>0</v>
      </c>
      <c r="W98" s="76">
        <f t="shared" ca="1" si="59"/>
        <v>0</v>
      </c>
      <c r="X98" s="76">
        <f t="shared" ca="1" si="40"/>
        <v>0</v>
      </c>
      <c r="Y98" s="76">
        <f t="shared" ca="1" si="41"/>
        <v>0</v>
      </c>
      <c r="Z98" s="76">
        <f t="shared" ca="1" si="42"/>
        <v>0</v>
      </c>
      <c r="AA98" s="76">
        <f t="shared" ca="1" si="43"/>
        <v>0</v>
      </c>
      <c r="AB98" s="76">
        <f t="shared" ca="1" si="44"/>
        <v>0</v>
      </c>
      <c r="AC98" s="76">
        <f t="shared" ca="1" si="60"/>
        <v>0</v>
      </c>
      <c r="AD98" s="76">
        <f t="shared" ca="1" si="61"/>
        <v>0</v>
      </c>
      <c r="AE98" s="76">
        <f t="shared" ca="1" si="62"/>
        <v>0</v>
      </c>
      <c r="AF98" s="76">
        <f t="shared" ca="1" si="63"/>
        <v>0</v>
      </c>
      <c r="AG98" s="76">
        <f t="shared" ca="1" si="64"/>
        <v>0</v>
      </c>
      <c r="AH98" s="76">
        <f t="shared" ca="1" si="65"/>
        <v>0</v>
      </c>
      <c r="AI98" s="76">
        <f t="shared" ca="1" si="66"/>
        <v>0</v>
      </c>
      <c r="AJ98" s="76">
        <f t="shared" ca="1" si="67"/>
        <v>0</v>
      </c>
      <c r="AK98" s="76">
        <f t="shared" ca="1" si="68"/>
        <v>0</v>
      </c>
      <c r="AL98" s="76">
        <f t="shared" ca="1" si="69"/>
        <v>0</v>
      </c>
      <c r="AM98" s="76">
        <f t="shared" ca="1" si="70"/>
        <v>0</v>
      </c>
      <c r="AN98" s="76">
        <f t="shared" ca="1" si="71"/>
        <v>0</v>
      </c>
      <c r="AO98" s="76">
        <f t="shared" ca="1" si="72"/>
        <v>0</v>
      </c>
      <c r="AP98" s="76">
        <f t="shared" ca="1" si="73"/>
        <v>0</v>
      </c>
      <c r="AQ98" s="76">
        <f t="shared" ca="1" si="74"/>
        <v>0</v>
      </c>
      <c r="AR98" s="76">
        <f t="shared" ca="1" si="75"/>
        <v>0</v>
      </c>
      <c r="AS98" s="77">
        <f t="shared" ca="1" si="76"/>
        <v>0</v>
      </c>
      <c r="AT98" s="76">
        <f t="shared" ca="1" si="77"/>
        <v>0</v>
      </c>
    </row>
    <row r="99" spans="2:46">
      <c r="B99" s="75" t="str">
        <f>HYPERLINK("#"&amp;ADDRESS(1,1,1,1,'1. Index'!A106),'1. Index'!A106)</f>
        <v>15.01.11.5.01.130</v>
      </c>
      <c r="C99" s="136" t="str">
        <f t="shared" si="45"/>
        <v>150111501130</v>
      </c>
      <c r="D99" s="76" t="s">
        <v>28</v>
      </c>
      <c r="E99" s="76">
        <f>'3. Country Data'!$C$2</f>
        <v>0</v>
      </c>
      <c r="F99" s="76">
        <f>'3. Country Data'!$C$3</f>
        <v>0</v>
      </c>
      <c r="G99" s="76">
        <f>'3. Country Data'!$C$4</f>
        <v>0</v>
      </c>
      <c r="H99" s="76">
        <f>'3. Country Data'!$C$5</f>
        <v>0</v>
      </c>
      <c r="I99" s="76">
        <f t="shared" ca="1" si="46"/>
        <v>0</v>
      </c>
      <c r="J99" s="76">
        <f t="shared" ca="1" si="39"/>
        <v>0</v>
      </c>
      <c r="K99" s="76">
        <f t="shared" ca="1" si="47"/>
        <v>0</v>
      </c>
      <c r="L99" s="76">
        <f t="shared" ca="1" si="48"/>
        <v>0</v>
      </c>
      <c r="M99" s="76">
        <f t="shared" ca="1" si="49"/>
        <v>0</v>
      </c>
      <c r="N99" s="76">
        <f t="shared" ca="1" si="50"/>
        <v>0</v>
      </c>
      <c r="O99" s="76">
        <f t="shared" ca="1" si="51"/>
        <v>0</v>
      </c>
      <c r="P99" s="76">
        <f t="shared" ca="1" si="52"/>
        <v>0</v>
      </c>
      <c r="Q99" s="76">
        <f t="shared" ca="1" si="53"/>
        <v>0</v>
      </c>
      <c r="R99" s="76">
        <f t="shared" ca="1" si="54"/>
        <v>0</v>
      </c>
      <c r="S99" s="76">
        <f t="shared" ca="1" si="55"/>
        <v>0</v>
      </c>
      <c r="T99" s="76">
        <f t="shared" ca="1" si="56"/>
        <v>0</v>
      </c>
      <c r="U99" s="76">
        <f t="shared" ca="1" si="57"/>
        <v>0</v>
      </c>
      <c r="V99" s="76">
        <f t="shared" ca="1" si="58"/>
        <v>0</v>
      </c>
      <c r="W99" s="76">
        <f t="shared" ca="1" si="59"/>
        <v>0</v>
      </c>
      <c r="X99" s="76">
        <f t="shared" ca="1" si="40"/>
        <v>0</v>
      </c>
      <c r="Y99" s="76">
        <f t="shared" ca="1" si="41"/>
        <v>0</v>
      </c>
      <c r="Z99" s="76">
        <f t="shared" ca="1" si="42"/>
        <v>0</v>
      </c>
      <c r="AA99" s="76">
        <f t="shared" ca="1" si="43"/>
        <v>0</v>
      </c>
      <c r="AB99" s="76">
        <f t="shared" ca="1" si="44"/>
        <v>0</v>
      </c>
      <c r="AC99" s="76">
        <f t="shared" ca="1" si="60"/>
        <v>0</v>
      </c>
      <c r="AD99" s="76">
        <f t="shared" ca="1" si="61"/>
        <v>0</v>
      </c>
      <c r="AE99" s="76">
        <f t="shared" ca="1" si="62"/>
        <v>0</v>
      </c>
      <c r="AF99" s="76">
        <f t="shared" ca="1" si="63"/>
        <v>0</v>
      </c>
      <c r="AG99" s="76">
        <f t="shared" ca="1" si="64"/>
        <v>0</v>
      </c>
      <c r="AH99" s="76">
        <f t="shared" ca="1" si="65"/>
        <v>0</v>
      </c>
      <c r="AI99" s="76">
        <f t="shared" ca="1" si="66"/>
        <v>0</v>
      </c>
      <c r="AJ99" s="76">
        <f t="shared" ca="1" si="67"/>
        <v>0</v>
      </c>
      <c r="AK99" s="76">
        <f t="shared" ca="1" si="68"/>
        <v>0</v>
      </c>
      <c r="AL99" s="76">
        <f t="shared" ca="1" si="69"/>
        <v>0</v>
      </c>
      <c r="AM99" s="76">
        <f t="shared" ca="1" si="70"/>
        <v>0</v>
      </c>
      <c r="AN99" s="76">
        <f t="shared" ca="1" si="71"/>
        <v>0</v>
      </c>
      <c r="AO99" s="76">
        <f t="shared" ca="1" si="72"/>
        <v>0</v>
      </c>
      <c r="AP99" s="76">
        <f t="shared" ca="1" si="73"/>
        <v>0</v>
      </c>
      <c r="AQ99" s="76">
        <f t="shared" ca="1" si="74"/>
        <v>0</v>
      </c>
      <c r="AR99" s="76">
        <f t="shared" ca="1" si="75"/>
        <v>0</v>
      </c>
      <c r="AS99" s="77">
        <f t="shared" ca="1" si="76"/>
        <v>0</v>
      </c>
      <c r="AT99" s="76">
        <f t="shared" ca="1" si="77"/>
        <v>0</v>
      </c>
    </row>
    <row r="100" spans="2:46">
      <c r="B100" s="75" t="str">
        <f>HYPERLINK("#"&amp;ADDRESS(1,1,1,1,'1. Index'!A107),'1. Index'!A107)</f>
        <v>15.01.11.5.01.140</v>
      </c>
      <c r="C100" s="136" t="str">
        <f t="shared" si="45"/>
        <v>150111501140</v>
      </c>
      <c r="D100" s="76" t="s">
        <v>249</v>
      </c>
      <c r="E100" s="76">
        <f>'3. Country Data'!$C$2</f>
        <v>0</v>
      </c>
      <c r="F100" s="76">
        <f>'3. Country Data'!$C$3</f>
        <v>0</v>
      </c>
      <c r="G100" s="76">
        <f>'3. Country Data'!$C$4</f>
        <v>0</v>
      </c>
      <c r="H100" s="76">
        <f>'3. Country Data'!$C$5</f>
        <v>0</v>
      </c>
      <c r="I100" s="76">
        <f t="shared" ca="1" si="46"/>
        <v>0</v>
      </c>
      <c r="J100" s="76">
        <f t="shared" ca="1" si="39"/>
        <v>0</v>
      </c>
      <c r="K100" s="76">
        <f t="shared" ca="1" si="47"/>
        <v>0</v>
      </c>
      <c r="L100" s="76">
        <f t="shared" ca="1" si="48"/>
        <v>0</v>
      </c>
      <c r="M100" s="76">
        <f t="shared" ca="1" si="49"/>
        <v>0</v>
      </c>
      <c r="N100" s="76">
        <f t="shared" ca="1" si="50"/>
        <v>0</v>
      </c>
      <c r="O100" s="76">
        <f t="shared" ca="1" si="51"/>
        <v>0</v>
      </c>
      <c r="P100" s="76">
        <f t="shared" ca="1" si="52"/>
        <v>0</v>
      </c>
      <c r="Q100" s="76">
        <f t="shared" ca="1" si="53"/>
        <v>0</v>
      </c>
      <c r="R100" s="76">
        <f t="shared" ca="1" si="54"/>
        <v>0</v>
      </c>
      <c r="S100" s="76">
        <f t="shared" ca="1" si="55"/>
        <v>0</v>
      </c>
      <c r="T100" s="76">
        <f t="shared" ca="1" si="56"/>
        <v>0</v>
      </c>
      <c r="U100" s="76">
        <f t="shared" ca="1" si="57"/>
        <v>0</v>
      </c>
      <c r="V100" s="76">
        <f t="shared" ca="1" si="58"/>
        <v>0</v>
      </c>
      <c r="W100" s="76">
        <f t="shared" ca="1" si="59"/>
        <v>0</v>
      </c>
      <c r="X100" s="76">
        <f t="shared" ca="1" si="40"/>
        <v>0</v>
      </c>
      <c r="Y100" s="76">
        <f t="shared" ca="1" si="41"/>
        <v>0</v>
      </c>
      <c r="Z100" s="76">
        <f t="shared" ca="1" si="42"/>
        <v>0</v>
      </c>
      <c r="AA100" s="76">
        <f t="shared" ca="1" si="43"/>
        <v>0</v>
      </c>
      <c r="AB100" s="76">
        <f t="shared" ca="1" si="44"/>
        <v>0</v>
      </c>
      <c r="AC100" s="76">
        <f t="shared" ca="1" si="60"/>
        <v>0</v>
      </c>
      <c r="AD100" s="76">
        <f t="shared" ca="1" si="61"/>
        <v>0</v>
      </c>
      <c r="AE100" s="76">
        <f t="shared" ca="1" si="62"/>
        <v>0</v>
      </c>
      <c r="AF100" s="76">
        <f t="shared" ca="1" si="63"/>
        <v>0</v>
      </c>
      <c r="AG100" s="76">
        <f t="shared" ca="1" si="64"/>
        <v>0</v>
      </c>
      <c r="AH100" s="76">
        <f t="shared" ca="1" si="65"/>
        <v>0</v>
      </c>
      <c r="AI100" s="76">
        <f t="shared" ca="1" si="66"/>
        <v>0</v>
      </c>
      <c r="AJ100" s="76">
        <f t="shared" ca="1" si="67"/>
        <v>0</v>
      </c>
      <c r="AK100" s="76">
        <f t="shared" ca="1" si="68"/>
        <v>0</v>
      </c>
      <c r="AL100" s="76">
        <f t="shared" ca="1" si="69"/>
        <v>0</v>
      </c>
      <c r="AM100" s="76">
        <f t="shared" ca="1" si="70"/>
        <v>0</v>
      </c>
      <c r="AN100" s="76">
        <f t="shared" ca="1" si="71"/>
        <v>0</v>
      </c>
      <c r="AO100" s="76">
        <f t="shared" ca="1" si="72"/>
        <v>0</v>
      </c>
      <c r="AP100" s="76">
        <f t="shared" ca="1" si="73"/>
        <v>0</v>
      </c>
      <c r="AQ100" s="76">
        <f t="shared" ca="1" si="74"/>
        <v>0</v>
      </c>
      <c r="AR100" s="76">
        <f t="shared" ca="1" si="75"/>
        <v>0</v>
      </c>
      <c r="AS100" s="77">
        <f t="shared" ca="1" si="76"/>
        <v>0</v>
      </c>
      <c r="AT100" s="76">
        <f t="shared" ca="1" si="77"/>
        <v>0</v>
      </c>
    </row>
    <row r="101" spans="2:46">
      <c r="B101" s="75" t="str">
        <f>HYPERLINK("#"&amp;ADDRESS(1,1,1,1,'1. Index'!A108),'1. Index'!A108)</f>
        <v>15.01.11.5.01.150</v>
      </c>
      <c r="C101" s="136" t="str">
        <f t="shared" si="45"/>
        <v>150111501150</v>
      </c>
      <c r="D101" s="76" t="s">
        <v>28</v>
      </c>
      <c r="E101" s="76">
        <f>'3. Country Data'!$C$2</f>
        <v>0</v>
      </c>
      <c r="F101" s="76">
        <f>'3. Country Data'!$C$3</f>
        <v>0</v>
      </c>
      <c r="G101" s="76">
        <f>'3. Country Data'!$C$4</f>
        <v>0</v>
      </c>
      <c r="H101" s="76">
        <f>'3. Country Data'!$C$5</f>
        <v>0</v>
      </c>
      <c r="I101" s="76">
        <f t="shared" ca="1" si="46"/>
        <v>0</v>
      </c>
      <c r="J101" s="76">
        <f t="shared" ca="1" si="39"/>
        <v>0</v>
      </c>
      <c r="K101" s="76">
        <f t="shared" ca="1" si="47"/>
        <v>0</v>
      </c>
      <c r="L101" s="76">
        <f t="shared" ca="1" si="48"/>
        <v>0</v>
      </c>
      <c r="M101" s="76">
        <f t="shared" ca="1" si="49"/>
        <v>0</v>
      </c>
      <c r="N101" s="76">
        <f t="shared" ca="1" si="50"/>
        <v>0</v>
      </c>
      <c r="O101" s="76">
        <f t="shared" ca="1" si="51"/>
        <v>0</v>
      </c>
      <c r="P101" s="76">
        <f t="shared" ca="1" si="52"/>
        <v>0</v>
      </c>
      <c r="Q101" s="76">
        <f t="shared" ca="1" si="53"/>
        <v>0</v>
      </c>
      <c r="R101" s="76">
        <f t="shared" ca="1" si="54"/>
        <v>0</v>
      </c>
      <c r="S101" s="76">
        <f t="shared" ca="1" si="55"/>
        <v>0</v>
      </c>
      <c r="T101" s="76">
        <f t="shared" ca="1" si="56"/>
        <v>0</v>
      </c>
      <c r="U101" s="76">
        <f t="shared" ca="1" si="57"/>
        <v>0</v>
      </c>
      <c r="V101" s="76">
        <f t="shared" ca="1" si="58"/>
        <v>0</v>
      </c>
      <c r="W101" s="76">
        <f t="shared" ca="1" si="59"/>
        <v>0</v>
      </c>
      <c r="X101" s="76">
        <f t="shared" ca="1" si="40"/>
        <v>0</v>
      </c>
      <c r="Y101" s="76">
        <f t="shared" ca="1" si="41"/>
        <v>0</v>
      </c>
      <c r="Z101" s="76">
        <f t="shared" ca="1" si="42"/>
        <v>0</v>
      </c>
      <c r="AA101" s="76">
        <f t="shared" ca="1" si="43"/>
        <v>0</v>
      </c>
      <c r="AB101" s="76">
        <f t="shared" ca="1" si="44"/>
        <v>0</v>
      </c>
      <c r="AC101" s="76">
        <f t="shared" ca="1" si="60"/>
        <v>0</v>
      </c>
      <c r="AD101" s="76">
        <f t="shared" ca="1" si="61"/>
        <v>0</v>
      </c>
      <c r="AE101" s="76">
        <f t="shared" ca="1" si="62"/>
        <v>0</v>
      </c>
      <c r="AF101" s="76">
        <f t="shared" ca="1" si="63"/>
        <v>0</v>
      </c>
      <c r="AG101" s="76">
        <f t="shared" ca="1" si="64"/>
        <v>0</v>
      </c>
      <c r="AH101" s="76">
        <f t="shared" ca="1" si="65"/>
        <v>0</v>
      </c>
      <c r="AI101" s="76">
        <f t="shared" ca="1" si="66"/>
        <v>0</v>
      </c>
      <c r="AJ101" s="76">
        <f t="shared" ca="1" si="67"/>
        <v>0</v>
      </c>
      <c r="AK101" s="76">
        <f t="shared" ca="1" si="68"/>
        <v>0</v>
      </c>
      <c r="AL101" s="76">
        <f t="shared" ca="1" si="69"/>
        <v>0</v>
      </c>
      <c r="AM101" s="76">
        <f t="shared" ca="1" si="70"/>
        <v>0</v>
      </c>
      <c r="AN101" s="76">
        <f t="shared" ca="1" si="71"/>
        <v>0</v>
      </c>
      <c r="AO101" s="76">
        <f t="shared" ca="1" si="72"/>
        <v>0</v>
      </c>
      <c r="AP101" s="76">
        <f t="shared" ca="1" si="73"/>
        <v>0</v>
      </c>
      <c r="AQ101" s="76">
        <f t="shared" ca="1" si="74"/>
        <v>0</v>
      </c>
      <c r="AR101" s="76">
        <f t="shared" ca="1" si="75"/>
        <v>0</v>
      </c>
      <c r="AS101" s="77">
        <f t="shared" ca="1" si="76"/>
        <v>0</v>
      </c>
      <c r="AT101" s="76">
        <f t="shared" ca="1" si="77"/>
        <v>0</v>
      </c>
    </row>
    <row r="102" spans="2:46">
      <c r="B102" s="75" t="str">
        <f>HYPERLINK("#"&amp;ADDRESS(1,1,1,1,'1. Index'!A109),'1. Index'!A109)</f>
        <v>15.01.11.5.01.160</v>
      </c>
      <c r="C102" s="136" t="str">
        <f t="shared" si="45"/>
        <v>150111501160</v>
      </c>
      <c r="D102" s="76" t="s">
        <v>250</v>
      </c>
      <c r="E102" s="76">
        <f>'3. Country Data'!$C$2</f>
        <v>0</v>
      </c>
      <c r="F102" s="76">
        <f>'3. Country Data'!$C$3</f>
        <v>0</v>
      </c>
      <c r="G102" s="76">
        <f>'3. Country Data'!$C$4</f>
        <v>0</v>
      </c>
      <c r="H102" s="76">
        <f>'3. Country Data'!$C$5</f>
        <v>0</v>
      </c>
      <c r="I102" s="76">
        <f t="shared" ca="1" si="46"/>
        <v>0</v>
      </c>
      <c r="J102" s="76">
        <f t="shared" ca="1" si="39"/>
        <v>0</v>
      </c>
      <c r="K102" s="76">
        <f t="shared" ca="1" si="47"/>
        <v>0</v>
      </c>
      <c r="L102" s="76">
        <f t="shared" ca="1" si="48"/>
        <v>0</v>
      </c>
      <c r="M102" s="76">
        <f t="shared" ca="1" si="49"/>
        <v>0</v>
      </c>
      <c r="N102" s="76">
        <f t="shared" ca="1" si="50"/>
        <v>0</v>
      </c>
      <c r="O102" s="76">
        <f t="shared" ca="1" si="51"/>
        <v>0</v>
      </c>
      <c r="P102" s="76">
        <f t="shared" ca="1" si="52"/>
        <v>0</v>
      </c>
      <c r="Q102" s="76">
        <f t="shared" ca="1" si="53"/>
        <v>0</v>
      </c>
      <c r="R102" s="76">
        <f t="shared" ca="1" si="54"/>
        <v>0</v>
      </c>
      <c r="S102" s="76">
        <f t="shared" ca="1" si="55"/>
        <v>0</v>
      </c>
      <c r="T102" s="76">
        <f t="shared" ca="1" si="56"/>
        <v>0</v>
      </c>
      <c r="U102" s="76">
        <f t="shared" ca="1" si="57"/>
        <v>0</v>
      </c>
      <c r="V102" s="76">
        <f t="shared" ca="1" si="58"/>
        <v>0</v>
      </c>
      <c r="W102" s="76">
        <f t="shared" ca="1" si="59"/>
        <v>0</v>
      </c>
      <c r="X102" s="76">
        <f t="shared" ca="1" si="40"/>
        <v>0</v>
      </c>
      <c r="Y102" s="76">
        <f t="shared" ca="1" si="41"/>
        <v>0</v>
      </c>
      <c r="Z102" s="76">
        <f t="shared" ca="1" si="42"/>
        <v>0</v>
      </c>
      <c r="AA102" s="76">
        <f t="shared" ca="1" si="43"/>
        <v>0</v>
      </c>
      <c r="AB102" s="76">
        <f t="shared" ca="1" si="44"/>
        <v>0</v>
      </c>
      <c r="AC102" s="76">
        <f t="shared" ca="1" si="60"/>
        <v>0</v>
      </c>
      <c r="AD102" s="76">
        <f t="shared" ca="1" si="61"/>
        <v>0</v>
      </c>
      <c r="AE102" s="76">
        <f t="shared" ca="1" si="62"/>
        <v>0</v>
      </c>
      <c r="AF102" s="76">
        <f t="shared" ca="1" si="63"/>
        <v>0</v>
      </c>
      <c r="AG102" s="76">
        <f t="shared" ca="1" si="64"/>
        <v>0</v>
      </c>
      <c r="AH102" s="76">
        <f t="shared" ca="1" si="65"/>
        <v>0</v>
      </c>
      <c r="AI102" s="76">
        <f t="shared" ca="1" si="66"/>
        <v>0</v>
      </c>
      <c r="AJ102" s="76">
        <f t="shared" ca="1" si="67"/>
        <v>0</v>
      </c>
      <c r="AK102" s="76">
        <f t="shared" ca="1" si="68"/>
        <v>0</v>
      </c>
      <c r="AL102" s="76">
        <f t="shared" ca="1" si="69"/>
        <v>0</v>
      </c>
      <c r="AM102" s="76">
        <f t="shared" ca="1" si="70"/>
        <v>0</v>
      </c>
      <c r="AN102" s="76">
        <f t="shared" ca="1" si="71"/>
        <v>0</v>
      </c>
      <c r="AO102" s="76">
        <f t="shared" ca="1" si="72"/>
        <v>0</v>
      </c>
      <c r="AP102" s="76">
        <f t="shared" ca="1" si="73"/>
        <v>0</v>
      </c>
      <c r="AQ102" s="76">
        <f t="shared" ca="1" si="74"/>
        <v>0</v>
      </c>
      <c r="AR102" s="76">
        <f t="shared" ca="1" si="75"/>
        <v>0</v>
      </c>
      <c r="AS102" s="77">
        <f t="shared" ca="1" si="76"/>
        <v>0</v>
      </c>
      <c r="AT102" s="76">
        <f t="shared" ca="1" si="77"/>
        <v>0</v>
      </c>
    </row>
    <row r="103" spans="2:46">
      <c r="B103" s="75" t="str">
        <f>HYPERLINK("#"&amp;ADDRESS(1,1,1,1,'1. Index'!A110),'1. Index'!A110)</f>
        <v>15.01.11.5.01.170</v>
      </c>
      <c r="C103" s="136" t="str">
        <f t="shared" si="45"/>
        <v>150111501170</v>
      </c>
      <c r="D103" s="76" t="s">
        <v>29</v>
      </c>
      <c r="E103" s="76">
        <f>'3. Country Data'!$C$2</f>
        <v>0</v>
      </c>
      <c r="F103" s="76">
        <f>'3. Country Data'!$C$3</f>
        <v>0</v>
      </c>
      <c r="G103" s="76">
        <f>'3. Country Data'!$C$4</f>
        <v>0</v>
      </c>
      <c r="H103" s="76">
        <f>'3. Country Data'!$C$5</f>
        <v>0</v>
      </c>
      <c r="I103" s="76">
        <f t="shared" ca="1" si="46"/>
        <v>0</v>
      </c>
      <c r="J103" s="76">
        <f t="shared" ca="1" si="39"/>
        <v>0</v>
      </c>
      <c r="K103" s="76">
        <f t="shared" ca="1" si="47"/>
        <v>0</v>
      </c>
      <c r="L103" s="76">
        <f t="shared" ca="1" si="48"/>
        <v>0</v>
      </c>
      <c r="M103" s="76">
        <f t="shared" ca="1" si="49"/>
        <v>0</v>
      </c>
      <c r="N103" s="76">
        <f t="shared" ca="1" si="50"/>
        <v>0</v>
      </c>
      <c r="O103" s="76">
        <f t="shared" ca="1" si="51"/>
        <v>0</v>
      </c>
      <c r="P103" s="76">
        <f t="shared" ca="1" si="52"/>
        <v>0</v>
      </c>
      <c r="Q103" s="76">
        <f t="shared" ca="1" si="53"/>
        <v>0</v>
      </c>
      <c r="R103" s="76">
        <f t="shared" ca="1" si="54"/>
        <v>0</v>
      </c>
      <c r="S103" s="76">
        <f t="shared" ca="1" si="55"/>
        <v>0</v>
      </c>
      <c r="T103" s="76">
        <f t="shared" ca="1" si="56"/>
        <v>0</v>
      </c>
      <c r="U103" s="76">
        <f t="shared" ca="1" si="57"/>
        <v>0</v>
      </c>
      <c r="V103" s="76">
        <f t="shared" ca="1" si="58"/>
        <v>0</v>
      </c>
      <c r="W103" s="76">
        <f t="shared" ca="1" si="59"/>
        <v>0</v>
      </c>
      <c r="X103" s="76">
        <f t="shared" ca="1" si="40"/>
        <v>0</v>
      </c>
      <c r="Y103" s="76">
        <f t="shared" ca="1" si="41"/>
        <v>0</v>
      </c>
      <c r="Z103" s="76">
        <f t="shared" ca="1" si="42"/>
        <v>0</v>
      </c>
      <c r="AA103" s="76">
        <f t="shared" ca="1" si="43"/>
        <v>0</v>
      </c>
      <c r="AB103" s="76">
        <f t="shared" ca="1" si="44"/>
        <v>0</v>
      </c>
      <c r="AC103" s="76">
        <f t="shared" ca="1" si="60"/>
        <v>0</v>
      </c>
      <c r="AD103" s="76">
        <f t="shared" ca="1" si="61"/>
        <v>0</v>
      </c>
      <c r="AE103" s="76">
        <f t="shared" ca="1" si="62"/>
        <v>0</v>
      </c>
      <c r="AF103" s="76">
        <f t="shared" ca="1" si="63"/>
        <v>0</v>
      </c>
      <c r="AG103" s="76">
        <f t="shared" ca="1" si="64"/>
        <v>0</v>
      </c>
      <c r="AH103" s="76">
        <f t="shared" ca="1" si="65"/>
        <v>0</v>
      </c>
      <c r="AI103" s="76">
        <f t="shared" ca="1" si="66"/>
        <v>0</v>
      </c>
      <c r="AJ103" s="76">
        <f t="shared" ca="1" si="67"/>
        <v>0</v>
      </c>
      <c r="AK103" s="76">
        <f t="shared" ca="1" si="68"/>
        <v>0</v>
      </c>
      <c r="AL103" s="76">
        <f t="shared" ca="1" si="69"/>
        <v>0</v>
      </c>
      <c r="AM103" s="76">
        <f t="shared" ca="1" si="70"/>
        <v>0</v>
      </c>
      <c r="AN103" s="76">
        <f t="shared" ca="1" si="71"/>
        <v>0</v>
      </c>
      <c r="AO103" s="76">
        <f t="shared" ca="1" si="72"/>
        <v>0</v>
      </c>
      <c r="AP103" s="76">
        <f t="shared" ca="1" si="73"/>
        <v>0</v>
      </c>
      <c r="AQ103" s="76">
        <f t="shared" ca="1" si="74"/>
        <v>0</v>
      </c>
      <c r="AR103" s="76">
        <f t="shared" ca="1" si="75"/>
        <v>0</v>
      </c>
      <c r="AS103" s="77">
        <f t="shared" ca="1" si="76"/>
        <v>0</v>
      </c>
      <c r="AT103" s="76">
        <f t="shared" ca="1" si="77"/>
        <v>0</v>
      </c>
    </row>
    <row r="104" spans="2:46">
      <c r="B104" s="75" t="str">
        <f>HYPERLINK("#"&amp;ADDRESS(1,1,1,1,'1. Index'!A111),'1. Index'!A111)</f>
        <v>15.01.11.5.01.180</v>
      </c>
      <c r="C104" s="136" t="str">
        <f t="shared" si="45"/>
        <v>150111501180</v>
      </c>
      <c r="D104" s="76" t="s">
        <v>251</v>
      </c>
      <c r="E104" s="76">
        <f>'3. Country Data'!$C$2</f>
        <v>0</v>
      </c>
      <c r="F104" s="76">
        <f>'3. Country Data'!$C$3</f>
        <v>0</v>
      </c>
      <c r="G104" s="76">
        <f>'3. Country Data'!$C$4</f>
        <v>0</v>
      </c>
      <c r="H104" s="76">
        <f>'3. Country Data'!$C$5</f>
        <v>0</v>
      </c>
      <c r="I104" s="76">
        <f t="shared" ca="1" si="46"/>
        <v>0</v>
      </c>
      <c r="J104" s="76">
        <f t="shared" ca="1" si="39"/>
        <v>0</v>
      </c>
      <c r="K104" s="76">
        <f t="shared" ca="1" si="47"/>
        <v>0</v>
      </c>
      <c r="L104" s="76">
        <f t="shared" ca="1" si="48"/>
        <v>0</v>
      </c>
      <c r="M104" s="76">
        <f t="shared" ca="1" si="49"/>
        <v>0</v>
      </c>
      <c r="N104" s="76">
        <f t="shared" ca="1" si="50"/>
        <v>0</v>
      </c>
      <c r="O104" s="76">
        <f t="shared" ca="1" si="51"/>
        <v>0</v>
      </c>
      <c r="P104" s="76">
        <f t="shared" ca="1" si="52"/>
        <v>0</v>
      </c>
      <c r="Q104" s="76">
        <f t="shared" ca="1" si="53"/>
        <v>0</v>
      </c>
      <c r="R104" s="76">
        <f t="shared" ca="1" si="54"/>
        <v>0</v>
      </c>
      <c r="S104" s="76">
        <f t="shared" ca="1" si="55"/>
        <v>0</v>
      </c>
      <c r="T104" s="76">
        <f t="shared" ca="1" si="56"/>
        <v>0</v>
      </c>
      <c r="U104" s="76">
        <f t="shared" ca="1" si="57"/>
        <v>0</v>
      </c>
      <c r="V104" s="76">
        <f t="shared" ca="1" si="58"/>
        <v>0</v>
      </c>
      <c r="W104" s="76">
        <f t="shared" ca="1" si="59"/>
        <v>0</v>
      </c>
      <c r="X104" s="76">
        <f t="shared" ca="1" si="40"/>
        <v>0</v>
      </c>
      <c r="Y104" s="76">
        <f t="shared" ca="1" si="41"/>
        <v>0</v>
      </c>
      <c r="Z104" s="76">
        <f t="shared" ca="1" si="42"/>
        <v>0</v>
      </c>
      <c r="AA104" s="76">
        <f t="shared" ca="1" si="43"/>
        <v>0</v>
      </c>
      <c r="AB104" s="76">
        <f t="shared" ca="1" si="44"/>
        <v>0</v>
      </c>
      <c r="AC104" s="76">
        <f t="shared" ca="1" si="60"/>
        <v>0</v>
      </c>
      <c r="AD104" s="76">
        <f t="shared" ca="1" si="61"/>
        <v>0</v>
      </c>
      <c r="AE104" s="76">
        <f t="shared" ca="1" si="62"/>
        <v>0</v>
      </c>
      <c r="AF104" s="76">
        <f t="shared" ca="1" si="63"/>
        <v>0</v>
      </c>
      <c r="AG104" s="76">
        <f t="shared" ca="1" si="64"/>
        <v>0</v>
      </c>
      <c r="AH104" s="76">
        <f t="shared" ca="1" si="65"/>
        <v>0</v>
      </c>
      <c r="AI104" s="76">
        <f t="shared" ca="1" si="66"/>
        <v>0</v>
      </c>
      <c r="AJ104" s="76">
        <f t="shared" ca="1" si="67"/>
        <v>0</v>
      </c>
      <c r="AK104" s="76">
        <f t="shared" ca="1" si="68"/>
        <v>0</v>
      </c>
      <c r="AL104" s="76">
        <f t="shared" ca="1" si="69"/>
        <v>0</v>
      </c>
      <c r="AM104" s="76">
        <f t="shared" ca="1" si="70"/>
        <v>0</v>
      </c>
      <c r="AN104" s="76">
        <f t="shared" ca="1" si="71"/>
        <v>0</v>
      </c>
      <c r="AO104" s="76">
        <f t="shared" ca="1" si="72"/>
        <v>0</v>
      </c>
      <c r="AP104" s="76">
        <f t="shared" ca="1" si="73"/>
        <v>0</v>
      </c>
      <c r="AQ104" s="76">
        <f t="shared" ca="1" si="74"/>
        <v>0</v>
      </c>
      <c r="AR104" s="76">
        <f t="shared" ca="1" si="75"/>
        <v>0</v>
      </c>
      <c r="AS104" s="77">
        <f t="shared" ca="1" si="76"/>
        <v>0</v>
      </c>
      <c r="AT104" s="76">
        <f t="shared" ca="1" si="77"/>
        <v>0</v>
      </c>
    </row>
    <row r="105" spans="2:46">
      <c r="B105" s="75" t="str">
        <f>HYPERLINK("#"&amp;ADDRESS(1,1,1,1,'1. Index'!A112),'1. Index'!A112)</f>
        <v>15.01.11.5.01.200</v>
      </c>
      <c r="C105" s="136" t="str">
        <f t="shared" si="45"/>
        <v>150111501200</v>
      </c>
      <c r="D105" s="76" t="s">
        <v>252</v>
      </c>
      <c r="E105" s="76">
        <f>'3. Country Data'!$C$2</f>
        <v>0</v>
      </c>
      <c r="F105" s="76">
        <f>'3. Country Data'!$C$3</f>
        <v>0</v>
      </c>
      <c r="G105" s="76">
        <f>'3. Country Data'!$C$4</f>
        <v>0</v>
      </c>
      <c r="H105" s="76">
        <f>'3. Country Data'!$C$5</f>
        <v>0</v>
      </c>
      <c r="I105" s="76">
        <f t="shared" ca="1" si="46"/>
        <v>0</v>
      </c>
      <c r="J105" s="76">
        <f t="shared" ca="1" si="39"/>
        <v>0</v>
      </c>
      <c r="K105" s="76">
        <f t="shared" ca="1" si="47"/>
        <v>0</v>
      </c>
      <c r="L105" s="76">
        <f t="shared" ca="1" si="48"/>
        <v>0</v>
      </c>
      <c r="M105" s="76">
        <f t="shared" ca="1" si="49"/>
        <v>0</v>
      </c>
      <c r="N105" s="76">
        <f t="shared" ca="1" si="50"/>
        <v>0</v>
      </c>
      <c r="O105" s="76">
        <f t="shared" ca="1" si="51"/>
        <v>0</v>
      </c>
      <c r="P105" s="76">
        <f t="shared" ca="1" si="52"/>
        <v>0</v>
      </c>
      <c r="Q105" s="76">
        <f t="shared" ca="1" si="53"/>
        <v>0</v>
      </c>
      <c r="R105" s="76">
        <f t="shared" ca="1" si="54"/>
        <v>0</v>
      </c>
      <c r="S105" s="76">
        <f t="shared" ca="1" si="55"/>
        <v>0</v>
      </c>
      <c r="T105" s="76">
        <f t="shared" ca="1" si="56"/>
        <v>0</v>
      </c>
      <c r="U105" s="76">
        <f t="shared" ca="1" si="57"/>
        <v>0</v>
      </c>
      <c r="V105" s="76">
        <f t="shared" ca="1" si="58"/>
        <v>0</v>
      </c>
      <c r="W105" s="76">
        <f t="shared" ca="1" si="59"/>
        <v>0</v>
      </c>
      <c r="X105" s="76">
        <f t="shared" ca="1" si="40"/>
        <v>0</v>
      </c>
      <c r="Y105" s="76">
        <f t="shared" ca="1" si="41"/>
        <v>0</v>
      </c>
      <c r="Z105" s="76">
        <f t="shared" ca="1" si="42"/>
        <v>0</v>
      </c>
      <c r="AA105" s="76">
        <f t="shared" ca="1" si="43"/>
        <v>0</v>
      </c>
      <c r="AB105" s="76">
        <f t="shared" ca="1" si="44"/>
        <v>0</v>
      </c>
      <c r="AC105" s="76">
        <f t="shared" ca="1" si="60"/>
        <v>0</v>
      </c>
      <c r="AD105" s="76">
        <f t="shared" ca="1" si="61"/>
        <v>0</v>
      </c>
      <c r="AE105" s="76">
        <f t="shared" ca="1" si="62"/>
        <v>0</v>
      </c>
      <c r="AF105" s="76">
        <f t="shared" ca="1" si="63"/>
        <v>0</v>
      </c>
      <c r="AG105" s="76">
        <f t="shared" ca="1" si="64"/>
        <v>0</v>
      </c>
      <c r="AH105" s="76">
        <f t="shared" ca="1" si="65"/>
        <v>0</v>
      </c>
      <c r="AI105" s="76">
        <f t="shared" ca="1" si="66"/>
        <v>0</v>
      </c>
      <c r="AJ105" s="76">
        <f t="shared" ca="1" si="67"/>
        <v>0</v>
      </c>
      <c r="AK105" s="76">
        <f t="shared" ca="1" si="68"/>
        <v>0</v>
      </c>
      <c r="AL105" s="76">
        <f t="shared" ca="1" si="69"/>
        <v>0</v>
      </c>
      <c r="AM105" s="76">
        <f t="shared" ca="1" si="70"/>
        <v>0</v>
      </c>
      <c r="AN105" s="76">
        <f t="shared" ca="1" si="71"/>
        <v>0</v>
      </c>
      <c r="AO105" s="76">
        <f t="shared" ca="1" si="72"/>
        <v>0</v>
      </c>
      <c r="AP105" s="76">
        <f t="shared" ca="1" si="73"/>
        <v>0</v>
      </c>
      <c r="AQ105" s="76">
        <f t="shared" ca="1" si="74"/>
        <v>0</v>
      </c>
      <c r="AR105" s="76">
        <f t="shared" ca="1" si="75"/>
        <v>0</v>
      </c>
      <c r="AS105" s="77">
        <f t="shared" ca="1" si="76"/>
        <v>0</v>
      </c>
      <c r="AT105" s="76">
        <f t="shared" ca="1" si="77"/>
        <v>0</v>
      </c>
    </row>
    <row r="106" spans="2:46">
      <c r="B106" s="75" t="str">
        <f>HYPERLINK("#"&amp;ADDRESS(1,1,1,1,'1. Index'!A113),'1. Index'!A113)</f>
        <v>15.01.11.5.01.210</v>
      </c>
      <c r="C106" s="136" t="str">
        <f t="shared" si="45"/>
        <v>150111501210</v>
      </c>
      <c r="D106" s="76" t="s">
        <v>1831</v>
      </c>
      <c r="E106" s="76">
        <f>'3. Country Data'!$C$2</f>
        <v>0</v>
      </c>
      <c r="F106" s="76">
        <f>'3. Country Data'!$C$3</f>
        <v>0</v>
      </c>
      <c r="G106" s="76">
        <f>'3. Country Data'!$C$4</f>
        <v>0</v>
      </c>
      <c r="H106" s="76">
        <f>'3. Country Data'!$C$5</f>
        <v>0</v>
      </c>
      <c r="I106" s="76">
        <f t="shared" ca="1" si="46"/>
        <v>0</v>
      </c>
      <c r="J106" s="76">
        <f t="shared" ca="1" si="39"/>
        <v>0</v>
      </c>
      <c r="K106" s="76">
        <f t="shared" ca="1" si="47"/>
        <v>0</v>
      </c>
      <c r="L106" s="76">
        <f t="shared" ca="1" si="48"/>
        <v>0</v>
      </c>
      <c r="M106" s="76">
        <f t="shared" ca="1" si="49"/>
        <v>0</v>
      </c>
      <c r="N106" s="76">
        <f t="shared" ca="1" si="50"/>
        <v>0</v>
      </c>
      <c r="O106" s="76">
        <f t="shared" ca="1" si="51"/>
        <v>0</v>
      </c>
      <c r="P106" s="76">
        <f t="shared" ca="1" si="52"/>
        <v>0</v>
      </c>
      <c r="Q106" s="76">
        <f t="shared" ca="1" si="53"/>
        <v>0</v>
      </c>
      <c r="R106" s="76">
        <f t="shared" ca="1" si="54"/>
        <v>0</v>
      </c>
      <c r="S106" s="76">
        <f t="shared" ca="1" si="55"/>
        <v>0</v>
      </c>
      <c r="T106" s="76">
        <f t="shared" ca="1" si="56"/>
        <v>0</v>
      </c>
      <c r="U106" s="76">
        <f t="shared" ca="1" si="57"/>
        <v>0</v>
      </c>
      <c r="V106" s="76">
        <f t="shared" ca="1" si="58"/>
        <v>0</v>
      </c>
      <c r="W106" s="76">
        <f t="shared" ca="1" si="59"/>
        <v>0</v>
      </c>
      <c r="X106" s="76">
        <f t="shared" ca="1" si="40"/>
        <v>0</v>
      </c>
      <c r="Y106" s="76">
        <f t="shared" ca="1" si="41"/>
        <v>0</v>
      </c>
      <c r="Z106" s="76">
        <f t="shared" ca="1" si="42"/>
        <v>0</v>
      </c>
      <c r="AA106" s="76">
        <f t="shared" ca="1" si="43"/>
        <v>0</v>
      </c>
      <c r="AB106" s="76">
        <f t="shared" ca="1" si="44"/>
        <v>0</v>
      </c>
      <c r="AC106" s="76">
        <f t="shared" ca="1" si="60"/>
        <v>0</v>
      </c>
      <c r="AD106" s="76">
        <f t="shared" ca="1" si="61"/>
        <v>0</v>
      </c>
      <c r="AE106" s="76">
        <f t="shared" ca="1" si="62"/>
        <v>0</v>
      </c>
      <c r="AF106" s="76">
        <f t="shared" ca="1" si="63"/>
        <v>0</v>
      </c>
      <c r="AG106" s="76">
        <f t="shared" ca="1" si="64"/>
        <v>0</v>
      </c>
      <c r="AH106" s="76">
        <f t="shared" ca="1" si="65"/>
        <v>0</v>
      </c>
      <c r="AI106" s="76">
        <f t="shared" ca="1" si="66"/>
        <v>0</v>
      </c>
      <c r="AJ106" s="76">
        <f t="shared" ca="1" si="67"/>
        <v>0</v>
      </c>
      <c r="AK106" s="76">
        <f t="shared" ca="1" si="68"/>
        <v>0</v>
      </c>
      <c r="AL106" s="76">
        <f t="shared" ca="1" si="69"/>
        <v>0</v>
      </c>
      <c r="AM106" s="76">
        <f t="shared" ca="1" si="70"/>
        <v>0</v>
      </c>
      <c r="AN106" s="76">
        <f t="shared" ca="1" si="71"/>
        <v>0</v>
      </c>
      <c r="AO106" s="76">
        <f t="shared" ca="1" si="72"/>
        <v>0</v>
      </c>
      <c r="AP106" s="76">
        <f t="shared" ca="1" si="73"/>
        <v>0</v>
      </c>
      <c r="AQ106" s="76">
        <f t="shared" ca="1" si="74"/>
        <v>0</v>
      </c>
      <c r="AR106" s="76">
        <f t="shared" ca="1" si="75"/>
        <v>0</v>
      </c>
      <c r="AS106" s="77">
        <f t="shared" ca="1" si="76"/>
        <v>0</v>
      </c>
      <c r="AT106" s="76">
        <f t="shared" ca="1" si="77"/>
        <v>0</v>
      </c>
    </row>
    <row r="107" spans="2:46">
      <c r="B107" s="75" t="str">
        <f>HYPERLINK("#"&amp;ADDRESS(1,1,1,1,'1. Index'!A114),'1. Index'!A114)</f>
        <v>15.01.11.5.01.220</v>
      </c>
      <c r="C107" s="136" t="str">
        <f t="shared" si="45"/>
        <v>150111501220</v>
      </c>
      <c r="D107" s="76" t="s">
        <v>1832</v>
      </c>
      <c r="E107" s="76">
        <f>'3. Country Data'!$C$2</f>
        <v>0</v>
      </c>
      <c r="F107" s="76">
        <f>'3. Country Data'!$C$3</f>
        <v>0</v>
      </c>
      <c r="G107" s="76">
        <f>'3. Country Data'!$C$4</f>
        <v>0</v>
      </c>
      <c r="H107" s="76">
        <f>'3. Country Data'!$C$5</f>
        <v>0</v>
      </c>
      <c r="I107" s="76">
        <f t="shared" ca="1" si="46"/>
        <v>0</v>
      </c>
      <c r="J107" s="76">
        <f t="shared" ca="1" si="39"/>
        <v>0</v>
      </c>
      <c r="K107" s="76">
        <f t="shared" ca="1" si="47"/>
        <v>0</v>
      </c>
      <c r="L107" s="76">
        <f t="shared" ca="1" si="48"/>
        <v>0</v>
      </c>
      <c r="M107" s="76">
        <f t="shared" ca="1" si="49"/>
        <v>0</v>
      </c>
      <c r="N107" s="76">
        <f t="shared" ca="1" si="50"/>
        <v>0</v>
      </c>
      <c r="O107" s="76">
        <f t="shared" ca="1" si="51"/>
        <v>0</v>
      </c>
      <c r="P107" s="76">
        <f t="shared" ca="1" si="52"/>
        <v>0</v>
      </c>
      <c r="Q107" s="76">
        <f t="shared" ca="1" si="53"/>
        <v>0</v>
      </c>
      <c r="R107" s="76">
        <f t="shared" ca="1" si="54"/>
        <v>0</v>
      </c>
      <c r="S107" s="76">
        <f t="shared" ca="1" si="55"/>
        <v>0</v>
      </c>
      <c r="T107" s="76">
        <f t="shared" ca="1" si="56"/>
        <v>0</v>
      </c>
      <c r="U107" s="76">
        <f t="shared" ca="1" si="57"/>
        <v>0</v>
      </c>
      <c r="V107" s="76">
        <f t="shared" ca="1" si="58"/>
        <v>0</v>
      </c>
      <c r="W107" s="76">
        <f t="shared" ca="1" si="59"/>
        <v>0</v>
      </c>
      <c r="X107" s="76">
        <f t="shared" ca="1" si="40"/>
        <v>0</v>
      </c>
      <c r="Y107" s="76">
        <f t="shared" ca="1" si="41"/>
        <v>0</v>
      </c>
      <c r="Z107" s="76">
        <f t="shared" ca="1" si="42"/>
        <v>0</v>
      </c>
      <c r="AA107" s="76">
        <f t="shared" ca="1" si="43"/>
        <v>0</v>
      </c>
      <c r="AB107" s="76">
        <f t="shared" ca="1" si="44"/>
        <v>0</v>
      </c>
      <c r="AC107" s="76">
        <f t="shared" ca="1" si="60"/>
        <v>0</v>
      </c>
      <c r="AD107" s="76">
        <f t="shared" ca="1" si="61"/>
        <v>0</v>
      </c>
      <c r="AE107" s="76">
        <f t="shared" ca="1" si="62"/>
        <v>0</v>
      </c>
      <c r="AF107" s="76">
        <f t="shared" ca="1" si="63"/>
        <v>0</v>
      </c>
      <c r="AG107" s="76">
        <f t="shared" ca="1" si="64"/>
        <v>0</v>
      </c>
      <c r="AH107" s="76">
        <f t="shared" ca="1" si="65"/>
        <v>0</v>
      </c>
      <c r="AI107" s="76">
        <f t="shared" ca="1" si="66"/>
        <v>0</v>
      </c>
      <c r="AJ107" s="76">
        <f t="shared" ca="1" si="67"/>
        <v>0</v>
      </c>
      <c r="AK107" s="76">
        <f t="shared" ca="1" si="68"/>
        <v>0</v>
      </c>
      <c r="AL107" s="76">
        <f t="shared" ca="1" si="69"/>
        <v>0</v>
      </c>
      <c r="AM107" s="76">
        <f t="shared" ca="1" si="70"/>
        <v>0</v>
      </c>
      <c r="AN107" s="76">
        <f t="shared" ca="1" si="71"/>
        <v>0</v>
      </c>
      <c r="AO107" s="76">
        <f t="shared" ca="1" si="72"/>
        <v>0</v>
      </c>
      <c r="AP107" s="76">
        <f t="shared" ca="1" si="73"/>
        <v>0</v>
      </c>
      <c r="AQ107" s="76">
        <f t="shared" ca="1" si="74"/>
        <v>0</v>
      </c>
      <c r="AR107" s="76">
        <f t="shared" ca="1" si="75"/>
        <v>0</v>
      </c>
      <c r="AS107" s="77">
        <f t="shared" ca="1" si="76"/>
        <v>0</v>
      </c>
      <c r="AT107" s="76">
        <f t="shared" ca="1" si="77"/>
        <v>0</v>
      </c>
    </row>
    <row r="108" spans="2:46">
      <c r="B108" s="75" t="str">
        <f>HYPERLINK("#"&amp;ADDRESS(1,1,1,1,'1. Index'!A115),'1. Index'!A115)</f>
        <v>15.01.11.5.01.230</v>
      </c>
      <c r="C108" s="136" t="str">
        <f t="shared" si="45"/>
        <v>150111501230</v>
      </c>
      <c r="D108" s="76" t="s">
        <v>1831</v>
      </c>
      <c r="E108" s="76">
        <f>'3. Country Data'!$C$2</f>
        <v>0</v>
      </c>
      <c r="F108" s="76">
        <f>'3. Country Data'!$C$3</f>
        <v>0</v>
      </c>
      <c r="G108" s="76">
        <f>'3. Country Data'!$C$4</f>
        <v>0</v>
      </c>
      <c r="H108" s="76">
        <f>'3. Country Data'!$C$5</f>
        <v>0</v>
      </c>
      <c r="I108" s="76">
        <f t="shared" ca="1" si="46"/>
        <v>0</v>
      </c>
      <c r="J108" s="76">
        <f t="shared" ca="1" si="39"/>
        <v>0</v>
      </c>
      <c r="K108" s="76">
        <f t="shared" ca="1" si="47"/>
        <v>0</v>
      </c>
      <c r="L108" s="76">
        <f t="shared" ca="1" si="48"/>
        <v>0</v>
      </c>
      <c r="M108" s="76">
        <f t="shared" ca="1" si="49"/>
        <v>0</v>
      </c>
      <c r="N108" s="76">
        <f t="shared" ca="1" si="50"/>
        <v>0</v>
      </c>
      <c r="O108" s="76">
        <f t="shared" ca="1" si="51"/>
        <v>0</v>
      </c>
      <c r="P108" s="76">
        <f t="shared" ca="1" si="52"/>
        <v>0</v>
      </c>
      <c r="Q108" s="76">
        <f t="shared" ca="1" si="53"/>
        <v>0</v>
      </c>
      <c r="R108" s="76">
        <f t="shared" ca="1" si="54"/>
        <v>0</v>
      </c>
      <c r="S108" s="76">
        <f t="shared" ca="1" si="55"/>
        <v>0</v>
      </c>
      <c r="T108" s="76">
        <f t="shared" ca="1" si="56"/>
        <v>0</v>
      </c>
      <c r="U108" s="76">
        <f t="shared" ca="1" si="57"/>
        <v>0</v>
      </c>
      <c r="V108" s="76">
        <f t="shared" ca="1" si="58"/>
        <v>0</v>
      </c>
      <c r="W108" s="76">
        <f t="shared" ca="1" si="59"/>
        <v>0</v>
      </c>
      <c r="X108" s="76">
        <f t="shared" ca="1" si="40"/>
        <v>0</v>
      </c>
      <c r="Y108" s="76">
        <f t="shared" ca="1" si="41"/>
        <v>0</v>
      </c>
      <c r="Z108" s="76">
        <f t="shared" ca="1" si="42"/>
        <v>0</v>
      </c>
      <c r="AA108" s="76">
        <f t="shared" ca="1" si="43"/>
        <v>0</v>
      </c>
      <c r="AB108" s="76">
        <f t="shared" ca="1" si="44"/>
        <v>0</v>
      </c>
      <c r="AC108" s="76">
        <f t="shared" ca="1" si="60"/>
        <v>0</v>
      </c>
      <c r="AD108" s="76">
        <f t="shared" ca="1" si="61"/>
        <v>0</v>
      </c>
      <c r="AE108" s="76">
        <f t="shared" ca="1" si="62"/>
        <v>0</v>
      </c>
      <c r="AF108" s="76">
        <f t="shared" ca="1" si="63"/>
        <v>0</v>
      </c>
      <c r="AG108" s="76">
        <f t="shared" ca="1" si="64"/>
        <v>0</v>
      </c>
      <c r="AH108" s="76">
        <f t="shared" ca="1" si="65"/>
        <v>0</v>
      </c>
      <c r="AI108" s="76">
        <f t="shared" ca="1" si="66"/>
        <v>0</v>
      </c>
      <c r="AJ108" s="76">
        <f t="shared" ca="1" si="67"/>
        <v>0</v>
      </c>
      <c r="AK108" s="76">
        <f t="shared" ca="1" si="68"/>
        <v>0</v>
      </c>
      <c r="AL108" s="76">
        <f t="shared" ca="1" si="69"/>
        <v>0</v>
      </c>
      <c r="AM108" s="76">
        <f t="shared" ca="1" si="70"/>
        <v>0</v>
      </c>
      <c r="AN108" s="76">
        <f t="shared" ca="1" si="71"/>
        <v>0</v>
      </c>
      <c r="AO108" s="76">
        <f t="shared" ca="1" si="72"/>
        <v>0</v>
      </c>
      <c r="AP108" s="76">
        <f t="shared" ca="1" si="73"/>
        <v>0</v>
      </c>
      <c r="AQ108" s="76">
        <f t="shared" ca="1" si="74"/>
        <v>0</v>
      </c>
      <c r="AR108" s="76">
        <f t="shared" ca="1" si="75"/>
        <v>0</v>
      </c>
      <c r="AS108" s="77">
        <f t="shared" ca="1" si="76"/>
        <v>0</v>
      </c>
      <c r="AT108" s="76">
        <f t="shared" ca="1" si="77"/>
        <v>0</v>
      </c>
    </row>
    <row r="109" spans="2:46">
      <c r="B109" s="75" t="str">
        <f>HYPERLINK("#"&amp;ADDRESS(1,1,1,1,'1. Index'!A116),'1. Index'!A116)</f>
        <v>15.01.11.5.01.240</v>
      </c>
      <c r="C109" s="136" t="str">
        <f t="shared" si="45"/>
        <v>150111501240</v>
      </c>
      <c r="D109" s="76" t="s">
        <v>1833</v>
      </c>
      <c r="E109" s="76">
        <f>'3. Country Data'!$C$2</f>
        <v>0</v>
      </c>
      <c r="F109" s="76">
        <f>'3. Country Data'!$C$3</f>
        <v>0</v>
      </c>
      <c r="G109" s="76">
        <f>'3. Country Data'!$C$4</f>
        <v>0</v>
      </c>
      <c r="H109" s="76">
        <f>'3. Country Data'!$C$5</f>
        <v>0</v>
      </c>
      <c r="I109" s="76">
        <f t="shared" ca="1" si="46"/>
        <v>0</v>
      </c>
      <c r="J109" s="76">
        <f t="shared" ca="1" si="39"/>
        <v>0</v>
      </c>
      <c r="K109" s="76">
        <f t="shared" ca="1" si="47"/>
        <v>0</v>
      </c>
      <c r="L109" s="76">
        <f t="shared" ca="1" si="48"/>
        <v>0</v>
      </c>
      <c r="M109" s="76">
        <f t="shared" ca="1" si="49"/>
        <v>0</v>
      </c>
      <c r="N109" s="76">
        <f t="shared" ca="1" si="50"/>
        <v>0</v>
      </c>
      <c r="O109" s="76">
        <f t="shared" ca="1" si="51"/>
        <v>0</v>
      </c>
      <c r="P109" s="76">
        <f t="shared" ca="1" si="52"/>
        <v>0</v>
      </c>
      <c r="Q109" s="76">
        <f t="shared" ca="1" si="53"/>
        <v>0</v>
      </c>
      <c r="R109" s="76">
        <f t="shared" ca="1" si="54"/>
        <v>0</v>
      </c>
      <c r="S109" s="76">
        <f t="shared" ca="1" si="55"/>
        <v>0</v>
      </c>
      <c r="T109" s="76">
        <f t="shared" ca="1" si="56"/>
        <v>0</v>
      </c>
      <c r="U109" s="76">
        <f t="shared" ca="1" si="57"/>
        <v>0</v>
      </c>
      <c r="V109" s="76">
        <f t="shared" ca="1" si="58"/>
        <v>0</v>
      </c>
      <c r="W109" s="76">
        <f t="shared" ca="1" si="59"/>
        <v>0</v>
      </c>
      <c r="X109" s="76">
        <f t="shared" ca="1" si="40"/>
        <v>0</v>
      </c>
      <c r="Y109" s="76">
        <f t="shared" ca="1" si="41"/>
        <v>0</v>
      </c>
      <c r="Z109" s="76">
        <f t="shared" ca="1" si="42"/>
        <v>0</v>
      </c>
      <c r="AA109" s="76">
        <f t="shared" ca="1" si="43"/>
        <v>0</v>
      </c>
      <c r="AB109" s="76">
        <f t="shared" ca="1" si="44"/>
        <v>0</v>
      </c>
      <c r="AC109" s="76">
        <f t="shared" ca="1" si="60"/>
        <v>0</v>
      </c>
      <c r="AD109" s="76">
        <f t="shared" ca="1" si="61"/>
        <v>0</v>
      </c>
      <c r="AE109" s="76">
        <f t="shared" ca="1" si="62"/>
        <v>0</v>
      </c>
      <c r="AF109" s="76">
        <f t="shared" ca="1" si="63"/>
        <v>0</v>
      </c>
      <c r="AG109" s="76">
        <f t="shared" ca="1" si="64"/>
        <v>0</v>
      </c>
      <c r="AH109" s="76">
        <f t="shared" ca="1" si="65"/>
        <v>0</v>
      </c>
      <c r="AI109" s="76">
        <f t="shared" ca="1" si="66"/>
        <v>0</v>
      </c>
      <c r="AJ109" s="76">
        <f t="shared" ca="1" si="67"/>
        <v>0</v>
      </c>
      <c r="AK109" s="76">
        <f t="shared" ca="1" si="68"/>
        <v>0</v>
      </c>
      <c r="AL109" s="76">
        <f t="shared" ca="1" si="69"/>
        <v>0</v>
      </c>
      <c r="AM109" s="76">
        <f t="shared" ca="1" si="70"/>
        <v>0</v>
      </c>
      <c r="AN109" s="76">
        <f t="shared" ca="1" si="71"/>
        <v>0</v>
      </c>
      <c r="AO109" s="76">
        <f t="shared" ca="1" si="72"/>
        <v>0</v>
      </c>
      <c r="AP109" s="76">
        <f t="shared" ca="1" si="73"/>
        <v>0</v>
      </c>
      <c r="AQ109" s="76">
        <f t="shared" ca="1" si="74"/>
        <v>0</v>
      </c>
      <c r="AR109" s="76">
        <f t="shared" ca="1" si="75"/>
        <v>0</v>
      </c>
      <c r="AS109" s="77">
        <f t="shared" ca="1" si="76"/>
        <v>0</v>
      </c>
      <c r="AT109" s="76">
        <f t="shared" ca="1" si="77"/>
        <v>0</v>
      </c>
    </row>
    <row r="110" spans="2:46">
      <c r="B110" s="75" t="str">
        <f>HYPERLINK("#"&amp;ADDRESS(1,1,1,1,'1. Index'!A118),'1. Index'!A118)</f>
        <v>15.01.11.6.01.040</v>
      </c>
      <c r="C110" s="136" t="str">
        <f t="shared" si="45"/>
        <v>150111601040</v>
      </c>
      <c r="D110" s="76" t="s">
        <v>1834</v>
      </c>
      <c r="E110" s="76">
        <f>'3. Country Data'!$C$2</f>
        <v>0</v>
      </c>
      <c r="F110" s="76">
        <f>'3. Country Data'!$C$3</f>
        <v>0</v>
      </c>
      <c r="G110" s="76">
        <f>'3. Country Data'!$C$4</f>
        <v>0</v>
      </c>
      <c r="H110" s="76">
        <f>'3. Country Data'!$C$5</f>
        <v>0</v>
      </c>
      <c r="I110" s="76">
        <f t="shared" ca="1" si="46"/>
        <v>0</v>
      </c>
      <c r="J110" s="76">
        <f t="shared" ca="1" si="39"/>
        <v>0</v>
      </c>
      <c r="K110" s="76">
        <f t="shared" ca="1" si="47"/>
        <v>0</v>
      </c>
      <c r="L110" s="76">
        <f t="shared" ca="1" si="48"/>
        <v>0</v>
      </c>
      <c r="M110" s="76">
        <f t="shared" ca="1" si="49"/>
        <v>0</v>
      </c>
      <c r="N110" s="76">
        <f t="shared" ca="1" si="50"/>
        <v>0</v>
      </c>
      <c r="O110" s="76">
        <f t="shared" ca="1" si="51"/>
        <v>0</v>
      </c>
      <c r="P110" s="76">
        <f t="shared" ca="1" si="52"/>
        <v>0</v>
      </c>
      <c r="Q110" s="76">
        <f t="shared" ca="1" si="53"/>
        <v>0</v>
      </c>
      <c r="R110" s="76">
        <f t="shared" ca="1" si="54"/>
        <v>0</v>
      </c>
      <c r="S110" s="76">
        <f t="shared" ca="1" si="55"/>
        <v>0</v>
      </c>
      <c r="T110" s="76">
        <f t="shared" ca="1" si="56"/>
        <v>0</v>
      </c>
      <c r="U110" s="76">
        <f t="shared" ca="1" si="57"/>
        <v>0</v>
      </c>
      <c r="V110" s="76">
        <f t="shared" ca="1" si="58"/>
        <v>0</v>
      </c>
      <c r="W110" s="76">
        <f t="shared" ca="1" si="59"/>
        <v>0</v>
      </c>
      <c r="X110" s="76">
        <f t="shared" ca="1" si="40"/>
        <v>0</v>
      </c>
      <c r="Y110" s="76">
        <f t="shared" ca="1" si="41"/>
        <v>0</v>
      </c>
      <c r="Z110" s="76">
        <f t="shared" ca="1" si="42"/>
        <v>0</v>
      </c>
      <c r="AA110" s="76">
        <f t="shared" ca="1" si="43"/>
        <v>0</v>
      </c>
      <c r="AB110" s="76">
        <f t="shared" ca="1" si="44"/>
        <v>0</v>
      </c>
      <c r="AC110" s="76">
        <f t="shared" ca="1" si="60"/>
        <v>0</v>
      </c>
      <c r="AD110" s="76">
        <f t="shared" ca="1" si="61"/>
        <v>0</v>
      </c>
      <c r="AE110" s="76">
        <f t="shared" ca="1" si="62"/>
        <v>0</v>
      </c>
      <c r="AF110" s="76">
        <f t="shared" ca="1" si="63"/>
        <v>0</v>
      </c>
      <c r="AG110" s="76">
        <f t="shared" ca="1" si="64"/>
        <v>0</v>
      </c>
      <c r="AH110" s="76">
        <f t="shared" ca="1" si="65"/>
        <v>0</v>
      </c>
      <c r="AI110" s="76">
        <f t="shared" ca="1" si="66"/>
        <v>0</v>
      </c>
      <c r="AJ110" s="76">
        <f t="shared" ca="1" si="67"/>
        <v>0</v>
      </c>
      <c r="AK110" s="76">
        <f t="shared" ca="1" si="68"/>
        <v>0</v>
      </c>
      <c r="AL110" s="76">
        <f t="shared" ca="1" si="69"/>
        <v>0</v>
      </c>
      <c r="AM110" s="76">
        <f t="shared" ca="1" si="70"/>
        <v>0</v>
      </c>
      <c r="AN110" s="76">
        <f t="shared" ca="1" si="71"/>
        <v>0</v>
      </c>
      <c r="AO110" s="76">
        <f t="shared" ca="1" si="72"/>
        <v>0</v>
      </c>
      <c r="AP110" s="76">
        <f t="shared" ca="1" si="73"/>
        <v>0</v>
      </c>
      <c r="AQ110" s="76">
        <f t="shared" ca="1" si="74"/>
        <v>0</v>
      </c>
      <c r="AR110" s="76">
        <f t="shared" ca="1" si="75"/>
        <v>0</v>
      </c>
      <c r="AS110" s="77">
        <f t="shared" ca="1" si="76"/>
        <v>0</v>
      </c>
      <c r="AT110" s="76">
        <f t="shared" ca="1" si="77"/>
        <v>0</v>
      </c>
    </row>
    <row r="111" spans="2:46">
      <c r="B111" s="75" t="str">
        <f>HYPERLINK("#"&amp;ADDRESS(1,1,1,1,'1. Index'!A119),'1. Index'!A119)</f>
        <v>15.01.11.6.01.050</v>
      </c>
      <c r="C111" s="136" t="str">
        <f t="shared" si="45"/>
        <v>150111601050</v>
      </c>
      <c r="D111" s="76" t="s">
        <v>30</v>
      </c>
      <c r="E111" s="76">
        <f>'3. Country Data'!$C$2</f>
        <v>0</v>
      </c>
      <c r="F111" s="76">
        <f>'3. Country Data'!$C$3</f>
        <v>0</v>
      </c>
      <c r="G111" s="76">
        <f>'3. Country Data'!$C$4</f>
        <v>0</v>
      </c>
      <c r="H111" s="76">
        <f>'3. Country Data'!$C$5</f>
        <v>0</v>
      </c>
      <c r="I111" s="76">
        <f t="shared" ca="1" si="46"/>
        <v>0</v>
      </c>
      <c r="J111" s="76">
        <f t="shared" ca="1" si="39"/>
        <v>0</v>
      </c>
      <c r="K111" s="76">
        <f t="shared" ca="1" si="47"/>
        <v>0</v>
      </c>
      <c r="L111" s="76">
        <f t="shared" ca="1" si="48"/>
        <v>0</v>
      </c>
      <c r="M111" s="76">
        <f t="shared" ca="1" si="49"/>
        <v>0</v>
      </c>
      <c r="N111" s="76">
        <f t="shared" ca="1" si="50"/>
        <v>0</v>
      </c>
      <c r="O111" s="76">
        <f t="shared" ca="1" si="51"/>
        <v>0</v>
      </c>
      <c r="P111" s="76">
        <f t="shared" ca="1" si="52"/>
        <v>0</v>
      </c>
      <c r="Q111" s="76">
        <f t="shared" ca="1" si="53"/>
        <v>0</v>
      </c>
      <c r="R111" s="76">
        <f t="shared" ca="1" si="54"/>
        <v>0</v>
      </c>
      <c r="S111" s="76">
        <f t="shared" ca="1" si="55"/>
        <v>0</v>
      </c>
      <c r="T111" s="76">
        <f t="shared" ca="1" si="56"/>
        <v>0</v>
      </c>
      <c r="U111" s="76">
        <f t="shared" ca="1" si="57"/>
        <v>0</v>
      </c>
      <c r="V111" s="76">
        <f t="shared" ca="1" si="58"/>
        <v>0</v>
      </c>
      <c r="W111" s="76">
        <f t="shared" ca="1" si="59"/>
        <v>0</v>
      </c>
      <c r="X111" s="76">
        <f t="shared" ca="1" si="40"/>
        <v>0</v>
      </c>
      <c r="Y111" s="76">
        <f t="shared" ca="1" si="41"/>
        <v>0</v>
      </c>
      <c r="Z111" s="76">
        <f t="shared" ca="1" si="42"/>
        <v>0</v>
      </c>
      <c r="AA111" s="76">
        <f t="shared" ca="1" si="43"/>
        <v>0</v>
      </c>
      <c r="AB111" s="76">
        <f t="shared" ca="1" si="44"/>
        <v>0</v>
      </c>
      <c r="AC111" s="76">
        <f t="shared" ca="1" si="60"/>
        <v>0</v>
      </c>
      <c r="AD111" s="76">
        <f t="shared" ca="1" si="61"/>
        <v>0</v>
      </c>
      <c r="AE111" s="76">
        <f t="shared" ca="1" si="62"/>
        <v>0</v>
      </c>
      <c r="AF111" s="76">
        <f t="shared" ca="1" si="63"/>
        <v>0</v>
      </c>
      <c r="AG111" s="76">
        <f t="shared" ca="1" si="64"/>
        <v>0</v>
      </c>
      <c r="AH111" s="76">
        <f t="shared" ca="1" si="65"/>
        <v>0</v>
      </c>
      <c r="AI111" s="76">
        <f t="shared" ca="1" si="66"/>
        <v>0</v>
      </c>
      <c r="AJ111" s="76">
        <f t="shared" ca="1" si="67"/>
        <v>0</v>
      </c>
      <c r="AK111" s="76">
        <f t="shared" ca="1" si="68"/>
        <v>0</v>
      </c>
      <c r="AL111" s="76">
        <f t="shared" ca="1" si="69"/>
        <v>0</v>
      </c>
      <c r="AM111" s="76">
        <f t="shared" ca="1" si="70"/>
        <v>0</v>
      </c>
      <c r="AN111" s="76">
        <f t="shared" ca="1" si="71"/>
        <v>0</v>
      </c>
      <c r="AO111" s="76">
        <f t="shared" ca="1" si="72"/>
        <v>0</v>
      </c>
      <c r="AP111" s="76">
        <f t="shared" ca="1" si="73"/>
        <v>0</v>
      </c>
      <c r="AQ111" s="76">
        <f t="shared" ca="1" si="74"/>
        <v>0</v>
      </c>
      <c r="AR111" s="76">
        <f t="shared" ca="1" si="75"/>
        <v>0</v>
      </c>
      <c r="AS111" s="77">
        <f t="shared" ca="1" si="76"/>
        <v>0</v>
      </c>
      <c r="AT111" s="76">
        <f t="shared" ca="1" si="77"/>
        <v>0</v>
      </c>
    </row>
    <row r="112" spans="2:46">
      <c r="B112" s="75" t="str">
        <f>HYPERLINK("#"&amp;ADDRESS(1,1,1,1,'1. Index'!A120),'1. Index'!A120)</f>
        <v>15.01.11.6.01.060</v>
      </c>
      <c r="C112" s="136" t="str">
        <f t="shared" si="45"/>
        <v>150111601060</v>
      </c>
      <c r="D112" s="76" t="s">
        <v>1835</v>
      </c>
      <c r="E112" s="76">
        <f>'3. Country Data'!$C$2</f>
        <v>0</v>
      </c>
      <c r="F112" s="76">
        <f>'3. Country Data'!$C$3</f>
        <v>0</v>
      </c>
      <c r="G112" s="76">
        <f>'3. Country Data'!$C$4</f>
        <v>0</v>
      </c>
      <c r="H112" s="76">
        <f>'3. Country Data'!$C$5</f>
        <v>0</v>
      </c>
      <c r="I112" s="76">
        <f t="shared" ca="1" si="46"/>
        <v>0</v>
      </c>
      <c r="J112" s="76">
        <f t="shared" ca="1" si="39"/>
        <v>0</v>
      </c>
      <c r="K112" s="76">
        <f t="shared" ca="1" si="47"/>
        <v>0</v>
      </c>
      <c r="L112" s="76">
        <f t="shared" ca="1" si="48"/>
        <v>0</v>
      </c>
      <c r="M112" s="76">
        <f t="shared" ca="1" si="49"/>
        <v>0</v>
      </c>
      <c r="N112" s="76">
        <f t="shared" ca="1" si="50"/>
        <v>0</v>
      </c>
      <c r="O112" s="76">
        <f t="shared" ca="1" si="51"/>
        <v>0</v>
      </c>
      <c r="P112" s="76">
        <f t="shared" ca="1" si="52"/>
        <v>0</v>
      </c>
      <c r="Q112" s="76">
        <f t="shared" ca="1" si="53"/>
        <v>0</v>
      </c>
      <c r="R112" s="76">
        <f t="shared" ca="1" si="54"/>
        <v>0</v>
      </c>
      <c r="S112" s="76">
        <f t="shared" ca="1" si="55"/>
        <v>0</v>
      </c>
      <c r="T112" s="76">
        <f t="shared" ca="1" si="56"/>
        <v>0</v>
      </c>
      <c r="U112" s="76">
        <f t="shared" ca="1" si="57"/>
        <v>0</v>
      </c>
      <c r="V112" s="76">
        <f t="shared" ca="1" si="58"/>
        <v>0</v>
      </c>
      <c r="W112" s="76">
        <f t="shared" ca="1" si="59"/>
        <v>0</v>
      </c>
      <c r="X112" s="76">
        <f t="shared" ca="1" si="40"/>
        <v>0</v>
      </c>
      <c r="Y112" s="76">
        <f t="shared" ca="1" si="41"/>
        <v>0</v>
      </c>
      <c r="Z112" s="76">
        <f t="shared" ca="1" si="42"/>
        <v>0</v>
      </c>
      <c r="AA112" s="76">
        <f t="shared" ca="1" si="43"/>
        <v>0</v>
      </c>
      <c r="AB112" s="76">
        <f t="shared" ca="1" si="44"/>
        <v>0</v>
      </c>
      <c r="AC112" s="76">
        <f t="shared" ca="1" si="60"/>
        <v>0</v>
      </c>
      <c r="AD112" s="76">
        <f t="shared" ca="1" si="61"/>
        <v>0</v>
      </c>
      <c r="AE112" s="76">
        <f t="shared" ca="1" si="62"/>
        <v>0</v>
      </c>
      <c r="AF112" s="76">
        <f t="shared" ca="1" si="63"/>
        <v>0</v>
      </c>
      <c r="AG112" s="76">
        <f t="shared" ca="1" si="64"/>
        <v>0</v>
      </c>
      <c r="AH112" s="76">
        <f t="shared" ca="1" si="65"/>
        <v>0</v>
      </c>
      <c r="AI112" s="76">
        <f t="shared" ca="1" si="66"/>
        <v>0</v>
      </c>
      <c r="AJ112" s="76">
        <f t="shared" ca="1" si="67"/>
        <v>0</v>
      </c>
      <c r="AK112" s="76">
        <f t="shared" ca="1" si="68"/>
        <v>0</v>
      </c>
      <c r="AL112" s="76">
        <f t="shared" ca="1" si="69"/>
        <v>0</v>
      </c>
      <c r="AM112" s="76">
        <f t="shared" ca="1" si="70"/>
        <v>0</v>
      </c>
      <c r="AN112" s="76">
        <f t="shared" ca="1" si="71"/>
        <v>0</v>
      </c>
      <c r="AO112" s="76">
        <f t="shared" ca="1" si="72"/>
        <v>0</v>
      </c>
      <c r="AP112" s="76">
        <f t="shared" ca="1" si="73"/>
        <v>0</v>
      </c>
      <c r="AQ112" s="76">
        <f t="shared" ca="1" si="74"/>
        <v>0</v>
      </c>
      <c r="AR112" s="76">
        <f t="shared" ca="1" si="75"/>
        <v>0</v>
      </c>
      <c r="AS112" s="77">
        <f t="shared" ca="1" si="76"/>
        <v>0</v>
      </c>
      <c r="AT112" s="76">
        <f t="shared" ca="1" si="77"/>
        <v>0</v>
      </c>
    </row>
    <row r="113" spans="2:46">
      <c r="B113" s="75" t="str">
        <f>HYPERLINK("#"&amp;ADDRESS(1,1,1,1,'1. Index'!A121),'1. Index'!A121)</f>
        <v>15.01.11.6.01.070</v>
      </c>
      <c r="C113" s="136" t="str">
        <f t="shared" si="45"/>
        <v>150111601070</v>
      </c>
      <c r="D113" s="76" t="s">
        <v>31</v>
      </c>
      <c r="E113" s="76">
        <f>'3. Country Data'!$C$2</f>
        <v>0</v>
      </c>
      <c r="F113" s="76">
        <f>'3. Country Data'!$C$3</f>
        <v>0</v>
      </c>
      <c r="G113" s="76">
        <f>'3. Country Data'!$C$4</f>
        <v>0</v>
      </c>
      <c r="H113" s="76">
        <f>'3. Country Data'!$C$5</f>
        <v>0</v>
      </c>
      <c r="I113" s="76">
        <f t="shared" ca="1" si="46"/>
        <v>0</v>
      </c>
      <c r="J113" s="76">
        <f t="shared" ca="1" si="39"/>
        <v>0</v>
      </c>
      <c r="K113" s="76">
        <f t="shared" ca="1" si="47"/>
        <v>0</v>
      </c>
      <c r="L113" s="76">
        <f t="shared" ca="1" si="48"/>
        <v>0</v>
      </c>
      <c r="M113" s="76">
        <f t="shared" ca="1" si="49"/>
        <v>0</v>
      </c>
      <c r="N113" s="76">
        <f t="shared" ca="1" si="50"/>
        <v>0</v>
      </c>
      <c r="O113" s="76">
        <f t="shared" ca="1" si="51"/>
        <v>0</v>
      </c>
      <c r="P113" s="76">
        <f t="shared" ca="1" si="52"/>
        <v>0</v>
      </c>
      <c r="Q113" s="76">
        <f t="shared" ca="1" si="53"/>
        <v>0</v>
      </c>
      <c r="R113" s="76">
        <f t="shared" ca="1" si="54"/>
        <v>0</v>
      </c>
      <c r="S113" s="76">
        <f t="shared" ca="1" si="55"/>
        <v>0</v>
      </c>
      <c r="T113" s="76">
        <f t="shared" ca="1" si="56"/>
        <v>0</v>
      </c>
      <c r="U113" s="76">
        <f t="shared" ca="1" si="57"/>
        <v>0</v>
      </c>
      <c r="V113" s="76">
        <f t="shared" ca="1" si="58"/>
        <v>0</v>
      </c>
      <c r="W113" s="76">
        <f t="shared" ca="1" si="59"/>
        <v>0</v>
      </c>
      <c r="X113" s="76">
        <f t="shared" ca="1" si="40"/>
        <v>0</v>
      </c>
      <c r="Y113" s="76">
        <f t="shared" ca="1" si="41"/>
        <v>0</v>
      </c>
      <c r="Z113" s="76">
        <f t="shared" ca="1" si="42"/>
        <v>0</v>
      </c>
      <c r="AA113" s="76">
        <f t="shared" ca="1" si="43"/>
        <v>0</v>
      </c>
      <c r="AB113" s="76">
        <f t="shared" ca="1" si="44"/>
        <v>0</v>
      </c>
      <c r="AC113" s="76">
        <f t="shared" ca="1" si="60"/>
        <v>0</v>
      </c>
      <c r="AD113" s="76">
        <f t="shared" ca="1" si="61"/>
        <v>0</v>
      </c>
      <c r="AE113" s="76">
        <f t="shared" ca="1" si="62"/>
        <v>0</v>
      </c>
      <c r="AF113" s="76">
        <f t="shared" ca="1" si="63"/>
        <v>0</v>
      </c>
      <c r="AG113" s="76">
        <f t="shared" ca="1" si="64"/>
        <v>0</v>
      </c>
      <c r="AH113" s="76">
        <f t="shared" ca="1" si="65"/>
        <v>0</v>
      </c>
      <c r="AI113" s="76">
        <f t="shared" ca="1" si="66"/>
        <v>0</v>
      </c>
      <c r="AJ113" s="76">
        <f t="shared" ca="1" si="67"/>
        <v>0</v>
      </c>
      <c r="AK113" s="76">
        <f t="shared" ca="1" si="68"/>
        <v>0</v>
      </c>
      <c r="AL113" s="76">
        <f t="shared" ca="1" si="69"/>
        <v>0</v>
      </c>
      <c r="AM113" s="76">
        <f t="shared" ca="1" si="70"/>
        <v>0</v>
      </c>
      <c r="AN113" s="76">
        <f t="shared" ca="1" si="71"/>
        <v>0</v>
      </c>
      <c r="AO113" s="76">
        <f t="shared" ca="1" si="72"/>
        <v>0</v>
      </c>
      <c r="AP113" s="76">
        <f t="shared" ca="1" si="73"/>
        <v>0</v>
      </c>
      <c r="AQ113" s="76">
        <f t="shared" ca="1" si="74"/>
        <v>0</v>
      </c>
      <c r="AR113" s="76">
        <f t="shared" ca="1" si="75"/>
        <v>0</v>
      </c>
      <c r="AS113" s="77">
        <f t="shared" ca="1" si="76"/>
        <v>0</v>
      </c>
      <c r="AT113" s="76">
        <f t="shared" ca="1" si="77"/>
        <v>0</v>
      </c>
    </row>
    <row r="114" spans="2:46">
      <c r="B114" s="75" t="str">
        <f>HYPERLINK("#"&amp;ADDRESS(1,1,1,1,'1. Index'!A122),'1. Index'!A122)</f>
        <v>15.01.11.6.01.090</v>
      </c>
      <c r="C114" s="136" t="str">
        <f t="shared" si="45"/>
        <v>150111601090</v>
      </c>
      <c r="D114" s="76" t="s">
        <v>32</v>
      </c>
      <c r="E114" s="76">
        <f>'3. Country Data'!$C$2</f>
        <v>0</v>
      </c>
      <c r="F114" s="76">
        <f>'3. Country Data'!$C$3</f>
        <v>0</v>
      </c>
      <c r="G114" s="76">
        <f>'3. Country Data'!$C$4</f>
        <v>0</v>
      </c>
      <c r="H114" s="76">
        <f>'3. Country Data'!$C$5</f>
        <v>0</v>
      </c>
      <c r="I114" s="76">
        <f t="shared" ca="1" si="46"/>
        <v>0</v>
      </c>
      <c r="J114" s="76">
        <f t="shared" ca="1" si="39"/>
        <v>0</v>
      </c>
      <c r="K114" s="76">
        <f t="shared" ca="1" si="47"/>
        <v>0</v>
      </c>
      <c r="L114" s="76">
        <f t="shared" ca="1" si="48"/>
        <v>0</v>
      </c>
      <c r="M114" s="76">
        <f t="shared" ca="1" si="49"/>
        <v>0</v>
      </c>
      <c r="N114" s="76">
        <f t="shared" ca="1" si="50"/>
        <v>0</v>
      </c>
      <c r="O114" s="76">
        <f t="shared" ca="1" si="51"/>
        <v>0</v>
      </c>
      <c r="P114" s="76">
        <f t="shared" ca="1" si="52"/>
        <v>0</v>
      </c>
      <c r="Q114" s="76">
        <f t="shared" ca="1" si="53"/>
        <v>0</v>
      </c>
      <c r="R114" s="76">
        <f t="shared" ca="1" si="54"/>
        <v>0</v>
      </c>
      <c r="S114" s="76">
        <f t="shared" ca="1" si="55"/>
        <v>0</v>
      </c>
      <c r="T114" s="76">
        <f t="shared" ca="1" si="56"/>
        <v>0</v>
      </c>
      <c r="U114" s="76">
        <f t="shared" ca="1" si="57"/>
        <v>0</v>
      </c>
      <c r="V114" s="76">
        <f t="shared" ca="1" si="58"/>
        <v>0</v>
      </c>
      <c r="W114" s="76">
        <f t="shared" ca="1" si="59"/>
        <v>0</v>
      </c>
      <c r="X114" s="76">
        <f t="shared" ca="1" si="40"/>
        <v>0</v>
      </c>
      <c r="Y114" s="76">
        <f t="shared" ca="1" si="41"/>
        <v>0</v>
      </c>
      <c r="Z114" s="76">
        <f t="shared" ca="1" si="42"/>
        <v>0</v>
      </c>
      <c r="AA114" s="76">
        <f t="shared" ca="1" si="43"/>
        <v>0</v>
      </c>
      <c r="AB114" s="76">
        <f t="shared" ca="1" si="44"/>
        <v>0</v>
      </c>
      <c r="AC114" s="76">
        <f t="shared" ca="1" si="60"/>
        <v>0</v>
      </c>
      <c r="AD114" s="76">
        <f t="shared" ca="1" si="61"/>
        <v>0</v>
      </c>
      <c r="AE114" s="76">
        <f t="shared" ca="1" si="62"/>
        <v>0</v>
      </c>
      <c r="AF114" s="76">
        <f t="shared" ca="1" si="63"/>
        <v>0</v>
      </c>
      <c r="AG114" s="76">
        <f t="shared" ca="1" si="64"/>
        <v>0</v>
      </c>
      <c r="AH114" s="76">
        <f t="shared" ca="1" si="65"/>
        <v>0</v>
      </c>
      <c r="AI114" s="76">
        <f t="shared" ca="1" si="66"/>
        <v>0</v>
      </c>
      <c r="AJ114" s="76">
        <f t="shared" ca="1" si="67"/>
        <v>0</v>
      </c>
      <c r="AK114" s="76">
        <f t="shared" ca="1" si="68"/>
        <v>0</v>
      </c>
      <c r="AL114" s="76">
        <f t="shared" ca="1" si="69"/>
        <v>0</v>
      </c>
      <c r="AM114" s="76">
        <f t="shared" ca="1" si="70"/>
        <v>0</v>
      </c>
      <c r="AN114" s="76">
        <f t="shared" ca="1" si="71"/>
        <v>0</v>
      </c>
      <c r="AO114" s="76">
        <f t="shared" ca="1" si="72"/>
        <v>0</v>
      </c>
      <c r="AP114" s="76">
        <f t="shared" ca="1" si="73"/>
        <v>0</v>
      </c>
      <c r="AQ114" s="76">
        <f t="shared" ca="1" si="74"/>
        <v>0</v>
      </c>
      <c r="AR114" s="76">
        <f t="shared" ca="1" si="75"/>
        <v>0</v>
      </c>
      <c r="AS114" s="77">
        <f t="shared" ca="1" si="76"/>
        <v>0</v>
      </c>
      <c r="AT114" s="76">
        <f t="shared" ca="1" si="77"/>
        <v>0</v>
      </c>
    </row>
    <row r="115" spans="2:46">
      <c r="B115" s="75" t="str">
        <f>HYPERLINK("#"&amp;ADDRESS(1,1,1,1,'1. Index'!A123),'1. Index'!A123)</f>
        <v>15.01.11.6.01.100</v>
      </c>
      <c r="C115" s="136" t="str">
        <f t="shared" si="45"/>
        <v>150111601100</v>
      </c>
      <c r="D115" s="76" t="s">
        <v>1289</v>
      </c>
      <c r="E115" s="76">
        <f>'3. Country Data'!$C$2</f>
        <v>0</v>
      </c>
      <c r="F115" s="76">
        <f>'3. Country Data'!$C$3</f>
        <v>0</v>
      </c>
      <c r="G115" s="76">
        <f>'3. Country Data'!$C$4</f>
        <v>0</v>
      </c>
      <c r="H115" s="76">
        <f>'3. Country Data'!$C$5</f>
        <v>0</v>
      </c>
      <c r="I115" s="76">
        <f t="shared" ca="1" si="46"/>
        <v>0</v>
      </c>
      <c r="J115" s="76">
        <f t="shared" ca="1" si="39"/>
        <v>0</v>
      </c>
      <c r="K115" s="76">
        <f t="shared" ca="1" si="47"/>
        <v>0</v>
      </c>
      <c r="L115" s="76">
        <f t="shared" ca="1" si="48"/>
        <v>0</v>
      </c>
      <c r="M115" s="76">
        <f t="shared" ca="1" si="49"/>
        <v>0</v>
      </c>
      <c r="N115" s="76">
        <f t="shared" ca="1" si="50"/>
        <v>0</v>
      </c>
      <c r="O115" s="76">
        <f t="shared" ca="1" si="51"/>
        <v>0</v>
      </c>
      <c r="P115" s="76">
        <f t="shared" ca="1" si="52"/>
        <v>0</v>
      </c>
      <c r="Q115" s="76">
        <f t="shared" ca="1" si="53"/>
        <v>0</v>
      </c>
      <c r="R115" s="76">
        <f t="shared" ca="1" si="54"/>
        <v>0</v>
      </c>
      <c r="S115" s="76">
        <f t="shared" ca="1" si="55"/>
        <v>0</v>
      </c>
      <c r="T115" s="76">
        <f t="shared" ca="1" si="56"/>
        <v>0</v>
      </c>
      <c r="U115" s="76">
        <f t="shared" ca="1" si="57"/>
        <v>0</v>
      </c>
      <c r="V115" s="76">
        <f t="shared" ca="1" si="58"/>
        <v>0</v>
      </c>
      <c r="W115" s="76">
        <f t="shared" ca="1" si="59"/>
        <v>0</v>
      </c>
      <c r="X115" s="76">
        <f t="shared" ca="1" si="40"/>
        <v>0</v>
      </c>
      <c r="Y115" s="76">
        <f t="shared" ca="1" si="41"/>
        <v>0</v>
      </c>
      <c r="Z115" s="76">
        <f t="shared" ca="1" si="42"/>
        <v>0</v>
      </c>
      <c r="AA115" s="76">
        <f t="shared" ca="1" si="43"/>
        <v>0</v>
      </c>
      <c r="AB115" s="76">
        <f t="shared" ca="1" si="44"/>
        <v>0</v>
      </c>
      <c r="AC115" s="76">
        <f t="shared" ca="1" si="60"/>
        <v>0</v>
      </c>
      <c r="AD115" s="76">
        <f t="shared" ca="1" si="61"/>
        <v>0</v>
      </c>
      <c r="AE115" s="76">
        <f t="shared" ca="1" si="62"/>
        <v>0</v>
      </c>
      <c r="AF115" s="76">
        <f t="shared" ca="1" si="63"/>
        <v>0</v>
      </c>
      <c r="AG115" s="76">
        <f t="shared" ca="1" si="64"/>
        <v>0</v>
      </c>
      <c r="AH115" s="76">
        <f t="shared" ca="1" si="65"/>
        <v>0</v>
      </c>
      <c r="AI115" s="76">
        <f t="shared" ca="1" si="66"/>
        <v>0</v>
      </c>
      <c r="AJ115" s="76">
        <f t="shared" ca="1" si="67"/>
        <v>0</v>
      </c>
      <c r="AK115" s="76">
        <f t="shared" ca="1" si="68"/>
        <v>0</v>
      </c>
      <c r="AL115" s="76">
        <f t="shared" ca="1" si="69"/>
        <v>0</v>
      </c>
      <c r="AM115" s="76">
        <f t="shared" ca="1" si="70"/>
        <v>0</v>
      </c>
      <c r="AN115" s="76">
        <f t="shared" ca="1" si="71"/>
        <v>0</v>
      </c>
      <c r="AO115" s="76">
        <f t="shared" ca="1" si="72"/>
        <v>0</v>
      </c>
      <c r="AP115" s="76">
        <f t="shared" ca="1" si="73"/>
        <v>0</v>
      </c>
      <c r="AQ115" s="76">
        <f t="shared" ca="1" si="74"/>
        <v>0</v>
      </c>
      <c r="AR115" s="76">
        <f t="shared" ca="1" si="75"/>
        <v>0</v>
      </c>
      <c r="AS115" s="77">
        <f t="shared" ca="1" si="76"/>
        <v>0</v>
      </c>
      <c r="AT115" s="76">
        <f t="shared" ca="1" si="77"/>
        <v>0</v>
      </c>
    </row>
    <row r="116" spans="2:46">
      <c r="B116" s="75" t="str">
        <f>HYPERLINK("#"&amp;ADDRESS(1,1,1,1,'1. Index'!A124),'1. Index'!A124)</f>
        <v>15.01.11.6.01.110</v>
      </c>
      <c r="C116" s="136" t="str">
        <f t="shared" si="45"/>
        <v>150111601110</v>
      </c>
      <c r="D116" s="76" t="s">
        <v>33</v>
      </c>
      <c r="E116" s="76">
        <f>'3. Country Data'!$C$2</f>
        <v>0</v>
      </c>
      <c r="F116" s="76">
        <f>'3. Country Data'!$C$3</f>
        <v>0</v>
      </c>
      <c r="G116" s="76">
        <f>'3. Country Data'!$C$4</f>
        <v>0</v>
      </c>
      <c r="H116" s="76">
        <f>'3. Country Data'!$C$5</f>
        <v>0</v>
      </c>
      <c r="I116" s="76">
        <f t="shared" ca="1" si="46"/>
        <v>0</v>
      </c>
      <c r="J116" s="76">
        <f t="shared" ca="1" si="39"/>
        <v>0</v>
      </c>
      <c r="K116" s="76">
        <f t="shared" ca="1" si="47"/>
        <v>0</v>
      </c>
      <c r="L116" s="76">
        <f t="shared" ca="1" si="48"/>
        <v>0</v>
      </c>
      <c r="M116" s="76">
        <f t="shared" ca="1" si="49"/>
        <v>0</v>
      </c>
      <c r="N116" s="76">
        <f t="shared" ca="1" si="50"/>
        <v>0</v>
      </c>
      <c r="O116" s="76">
        <f t="shared" ca="1" si="51"/>
        <v>0</v>
      </c>
      <c r="P116" s="76">
        <f t="shared" ca="1" si="52"/>
        <v>0</v>
      </c>
      <c r="Q116" s="76">
        <f t="shared" ca="1" si="53"/>
        <v>0</v>
      </c>
      <c r="R116" s="76">
        <f t="shared" ca="1" si="54"/>
        <v>0</v>
      </c>
      <c r="S116" s="76">
        <f t="shared" ca="1" si="55"/>
        <v>0</v>
      </c>
      <c r="T116" s="76">
        <f t="shared" ca="1" si="56"/>
        <v>0</v>
      </c>
      <c r="U116" s="76">
        <f t="shared" ca="1" si="57"/>
        <v>0</v>
      </c>
      <c r="V116" s="76">
        <f t="shared" ca="1" si="58"/>
        <v>0</v>
      </c>
      <c r="W116" s="76">
        <f t="shared" ca="1" si="59"/>
        <v>0</v>
      </c>
      <c r="X116" s="76">
        <f t="shared" ca="1" si="40"/>
        <v>0</v>
      </c>
      <c r="Y116" s="76">
        <f t="shared" ca="1" si="41"/>
        <v>0</v>
      </c>
      <c r="Z116" s="76">
        <f t="shared" ca="1" si="42"/>
        <v>0</v>
      </c>
      <c r="AA116" s="76">
        <f t="shared" ca="1" si="43"/>
        <v>0</v>
      </c>
      <c r="AB116" s="76">
        <f t="shared" ca="1" si="44"/>
        <v>0</v>
      </c>
      <c r="AC116" s="76">
        <f t="shared" ca="1" si="60"/>
        <v>0</v>
      </c>
      <c r="AD116" s="76">
        <f t="shared" ca="1" si="61"/>
        <v>0</v>
      </c>
      <c r="AE116" s="76">
        <f t="shared" ca="1" si="62"/>
        <v>0</v>
      </c>
      <c r="AF116" s="76">
        <f t="shared" ca="1" si="63"/>
        <v>0</v>
      </c>
      <c r="AG116" s="76">
        <f t="shared" ca="1" si="64"/>
        <v>0</v>
      </c>
      <c r="AH116" s="76">
        <f t="shared" ca="1" si="65"/>
        <v>0</v>
      </c>
      <c r="AI116" s="76">
        <f t="shared" ca="1" si="66"/>
        <v>0</v>
      </c>
      <c r="AJ116" s="76">
        <f t="shared" ca="1" si="67"/>
        <v>0</v>
      </c>
      <c r="AK116" s="76">
        <f t="shared" ca="1" si="68"/>
        <v>0</v>
      </c>
      <c r="AL116" s="76">
        <f t="shared" ca="1" si="69"/>
        <v>0</v>
      </c>
      <c r="AM116" s="76">
        <f t="shared" ca="1" si="70"/>
        <v>0</v>
      </c>
      <c r="AN116" s="76">
        <f t="shared" ca="1" si="71"/>
        <v>0</v>
      </c>
      <c r="AO116" s="76">
        <f t="shared" ca="1" si="72"/>
        <v>0</v>
      </c>
      <c r="AP116" s="76">
        <f t="shared" ca="1" si="73"/>
        <v>0</v>
      </c>
      <c r="AQ116" s="76">
        <f t="shared" ca="1" si="74"/>
        <v>0</v>
      </c>
      <c r="AR116" s="76">
        <f t="shared" ca="1" si="75"/>
        <v>0</v>
      </c>
      <c r="AS116" s="77">
        <f t="shared" ca="1" si="76"/>
        <v>0</v>
      </c>
      <c r="AT116" s="76">
        <f t="shared" ca="1" si="77"/>
        <v>0</v>
      </c>
    </row>
    <row r="117" spans="2:46">
      <c r="B117" s="75" t="str">
        <f>HYPERLINK("#"&amp;ADDRESS(1,1,1,1,'1. Index'!A125),'1. Index'!A125)</f>
        <v>15.01.11.6.01.120</v>
      </c>
      <c r="C117" s="136" t="str">
        <f t="shared" si="45"/>
        <v>150111601120</v>
      </c>
      <c r="D117" s="76" t="s">
        <v>1290</v>
      </c>
      <c r="E117" s="76">
        <f>'3. Country Data'!$C$2</f>
        <v>0</v>
      </c>
      <c r="F117" s="76">
        <f>'3. Country Data'!$C$3</f>
        <v>0</v>
      </c>
      <c r="G117" s="76">
        <f>'3. Country Data'!$C$4</f>
        <v>0</v>
      </c>
      <c r="H117" s="76">
        <f>'3. Country Data'!$C$5</f>
        <v>0</v>
      </c>
      <c r="I117" s="76">
        <f t="shared" ca="1" si="46"/>
        <v>0</v>
      </c>
      <c r="J117" s="76">
        <f t="shared" ca="1" si="39"/>
        <v>0</v>
      </c>
      <c r="K117" s="76">
        <f t="shared" ca="1" si="47"/>
        <v>0</v>
      </c>
      <c r="L117" s="76">
        <f t="shared" ca="1" si="48"/>
        <v>0</v>
      </c>
      <c r="M117" s="76">
        <f t="shared" ca="1" si="49"/>
        <v>0</v>
      </c>
      <c r="N117" s="76">
        <f t="shared" ca="1" si="50"/>
        <v>0</v>
      </c>
      <c r="O117" s="76">
        <f t="shared" ca="1" si="51"/>
        <v>0</v>
      </c>
      <c r="P117" s="76">
        <f t="shared" ca="1" si="52"/>
        <v>0</v>
      </c>
      <c r="Q117" s="76">
        <f t="shared" ca="1" si="53"/>
        <v>0</v>
      </c>
      <c r="R117" s="76">
        <f t="shared" ca="1" si="54"/>
        <v>0</v>
      </c>
      <c r="S117" s="76">
        <f t="shared" ca="1" si="55"/>
        <v>0</v>
      </c>
      <c r="T117" s="76">
        <f t="shared" ca="1" si="56"/>
        <v>0</v>
      </c>
      <c r="U117" s="76">
        <f t="shared" ca="1" si="57"/>
        <v>0</v>
      </c>
      <c r="V117" s="76">
        <f t="shared" ca="1" si="58"/>
        <v>0</v>
      </c>
      <c r="W117" s="76">
        <f t="shared" ca="1" si="59"/>
        <v>0</v>
      </c>
      <c r="X117" s="76">
        <f t="shared" ca="1" si="40"/>
        <v>0</v>
      </c>
      <c r="Y117" s="76">
        <f t="shared" ca="1" si="41"/>
        <v>0</v>
      </c>
      <c r="Z117" s="76">
        <f t="shared" ca="1" si="42"/>
        <v>0</v>
      </c>
      <c r="AA117" s="76">
        <f t="shared" ca="1" si="43"/>
        <v>0</v>
      </c>
      <c r="AB117" s="76">
        <f t="shared" ca="1" si="44"/>
        <v>0</v>
      </c>
      <c r="AC117" s="76">
        <f t="shared" ca="1" si="60"/>
        <v>0</v>
      </c>
      <c r="AD117" s="76">
        <f t="shared" ca="1" si="61"/>
        <v>0</v>
      </c>
      <c r="AE117" s="76">
        <f t="shared" ca="1" si="62"/>
        <v>0</v>
      </c>
      <c r="AF117" s="76">
        <f t="shared" ca="1" si="63"/>
        <v>0</v>
      </c>
      <c r="AG117" s="76">
        <f t="shared" ca="1" si="64"/>
        <v>0</v>
      </c>
      <c r="AH117" s="76">
        <f t="shared" ca="1" si="65"/>
        <v>0</v>
      </c>
      <c r="AI117" s="76">
        <f t="shared" ca="1" si="66"/>
        <v>0</v>
      </c>
      <c r="AJ117" s="76">
        <f t="shared" ca="1" si="67"/>
        <v>0</v>
      </c>
      <c r="AK117" s="76">
        <f t="shared" ca="1" si="68"/>
        <v>0</v>
      </c>
      <c r="AL117" s="76">
        <f t="shared" ca="1" si="69"/>
        <v>0</v>
      </c>
      <c r="AM117" s="76">
        <f t="shared" ca="1" si="70"/>
        <v>0</v>
      </c>
      <c r="AN117" s="76">
        <f t="shared" ca="1" si="71"/>
        <v>0</v>
      </c>
      <c r="AO117" s="76">
        <f t="shared" ca="1" si="72"/>
        <v>0</v>
      </c>
      <c r="AP117" s="76">
        <f t="shared" ca="1" si="73"/>
        <v>0</v>
      </c>
      <c r="AQ117" s="76">
        <f t="shared" ca="1" si="74"/>
        <v>0</v>
      </c>
      <c r="AR117" s="76">
        <f t="shared" ca="1" si="75"/>
        <v>0</v>
      </c>
      <c r="AS117" s="77">
        <f t="shared" ca="1" si="76"/>
        <v>0</v>
      </c>
      <c r="AT117" s="76">
        <f t="shared" ca="1" si="77"/>
        <v>0</v>
      </c>
    </row>
    <row r="118" spans="2:46">
      <c r="B118" s="75" t="str">
        <f>HYPERLINK("#"&amp;ADDRESS(1,1,1,1,'1. Index'!A126),'1. Index'!A126)</f>
        <v>15.01.11.6.01.130</v>
      </c>
      <c r="C118" s="136" t="str">
        <f t="shared" si="45"/>
        <v>150111601130</v>
      </c>
      <c r="D118" s="76" t="s">
        <v>34</v>
      </c>
      <c r="E118" s="76">
        <f>'3. Country Data'!$C$2</f>
        <v>0</v>
      </c>
      <c r="F118" s="76">
        <f>'3. Country Data'!$C$3</f>
        <v>0</v>
      </c>
      <c r="G118" s="76">
        <f>'3. Country Data'!$C$4</f>
        <v>0</v>
      </c>
      <c r="H118" s="76">
        <f>'3. Country Data'!$C$5</f>
        <v>0</v>
      </c>
      <c r="I118" s="76">
        <f t="shared" ca="1" si="46"/>
        <v>0</v>
      </c>
      <c r="J118" s="76">
        <f t="shared" ref="J118:J178" ca="1" si="78">INDIRECT(CONCATENATE("'",$B118,"'!$E$9"))</f>
        <v>0</v>
      </c>
      <c r="K118" s="76">
        <f t="shared" ca="1" si="47"/>
        <v>0</v>
      </c>
      <c r="L118" s="76">
        <f t="shared" ca="1" si="48"/>
        <v>0</v>
      </c>
      <c r="M118" s="76">
        <f t="shared" ca="1" si="49"/>
        <v>0</v>
      </c>
      <c r="N118" s="76">
        <f t="shared" ca="1" si="50"/>
        <v>0</v>
      </c>
      <c r="O118" s="76">
        <f t="shared" ca="1" si="51"/>
        <v>0</v>
      </c>
      <c r="P118" s="76">
        <f t="shared" ca="1" si="52"/>
        <v>0</v>
      </c>
      <c r="Q118" s="76">
        <f t="shared" ca="1" si="53"/>
        <v>0</v>
      </c>
      <c r="R118" s="76">
        <f t="shared" ca="1" si="54"/>
        <v>0</v>
      </c>
      <c r="S118" s="76">
        <f t="shared" ca="1" si="55"/>
        <v>0</v>
      </c>
      <c r="T118" s="76">
        <f t="shared" ca="1" si="56"/>
        <v>0</v>
      </c>
      <c r="U118" s="76">
        <f t="shared" ca="1" si="57"/>
        <v>0</v>
      </c>
      <c r="V118" s="76">
        <f t="shared" ca="1" si="58"/>
        <v>0</v>
      </c>
      <c r="W118" s="76">
        <f t="shared" ca="1" si="59"/>
        <v>0</v>
      </c>
      <c r="X118" s="76">
        <f t="shared" ref="X118:X178" ca="1" si="79">INDIRECT(CONCATENATE("'",$B118,"'!$E$24"))</f>
        <v>0</v>
      </c>
      <c r="Y118" s="76">
        <f t="shared" ref="Y118:Y178" ca="1" si="80">INDIRECT(CONCATENATE("'",$B118,"'!$E$25"))</f>
        <v>0</v>
      </c>
      <c r="Z118" s="76">
        <f t="shared" ref="Z118:Z178" ca="1" si="81">INDIRECT(CONCATENATE("'",$B118,"'!$E$26"))</f>
        <v>0</v>
      </c>
      <c r="AA118" s="76">
        <f t="shared" ref="AA118:AA178" ca="1" si="82">INDIRECT(CONCATENATE("'",$B118,"'!$E$27"))</f>
        <v>0</v>
      </c>
      <c r="AB118" s="76">
        <f t="shared" ref="AB118:AB178" ca="1" si="83">INDIRECT(CONCATENATE("'",$B118,"'!$E$28"))</f>
        <v>0</v>
      </c>
      <c r="AC118" s="76">
        <f t="shared" ca="1" si="60"/>
        <v>0</v>
      </c>
      <c r="AD118" s="76">
        <f t="shared" ca="1" si="61"/>
        <v>0</v>
      </c>
      <c r="AE118" s="76">
        <f t="shared" ca="1" si="62"/>
        <v>0</v>
      </c>
      <c r="AF118" s="76">
        <f t="shared" ca="1" si="63"/>
        <v>0</v>
      </c>
      <c r="AG118" s="76">
        <f t="shared" ca="1" si="64"/>
        <v>0</v>
      </c>
      <c r="AH118" s="76">
        <f t="shared" ca="1" si="65"/>
        <v>0</v>
      </c>
      <c r="AI118" s="76">
        <f t="shared" ca="1" si="66"/>
        <v>0</v>
      </c>
      <c r="AJ118" s="76">
        <f t="shared" ca="1" si="67"/>
        <v>0</v>
      </c>
      <c r="AK118" s="76">
        <f t="shared" ca="1" si="68"/>
        <v>0</v>
      </c>
      <c r="AL118" s="76">
        <f t="shared" ca="1" si="69"/>
        <v>0</v>
      </c>
      <c r="AM118" s="76">
        <f t="shared" ca="1" si="70"/>
        <v>0</v>
      </c>
      <c r="AN118" s="76">
        <f t="shared" ca="1" si="71"/>
        <v>0</v>
      </c>
      <c r="AO118" s="76">
        <f t="shared" ca="1" si="72"/>
        <v>0</v>
      </c>
      <c r="AP118" s="76">
        <f t="shared" ca="1" si="73"/>
        <v>0</v>
      </c>
      <c r="AQ118" s="76">
        <f t="shared" ca="1" si="74"/>
        <v>0</v>
      </c>
      <c r="AR118" s="76">
        <f t="shared" ca="1" si="75"/>
        <v>0</v>
      </c>
      <c r="AS118" s="77">
        <f t="shared" ca="1" si="76"/>
        <v>0</v>
      </c>
      <c r="AT118" s="76">
        <f t="shared" ca="1" si="77"/>
        <v>0</v>
      </c>
    </row>
    <row r="119" spans="2:46">
      <c r="B119" s="75" t="str">
        <f>HYPERLINK("#"&amp;ADDRESS(1,1,1,1,'1. Index'!A127),'1. Index'!A127)</f>
        <v>15.01.11.6.01.140</v>
      </c>
      <c r="C119" s="136" t="str">
        <f t="shared" ref="C119:C179" si="84">_xlfn.CONCAT(LEFT(B119,2),MID(B119,4,2),MID(B119,7,2),MID(B119,10,1),MID(B119,12,2),RIGHT(B119,3))</f>
        <v>150111601140</v>
      </c>
      <c r="D119" s="76" t="s">
        <v>1836</v>
      </c>
      <c r="E119" s="76">
        <f>'3. Country Data'!$C$2</f>
        <v>0</v>
      </c>
      <c r="F119" s="76">
        <f>'3. Country Data'!$C$3</f>
        <v>0</v>
      </c>
      <c r="G119" s="76">
        <f>'3. Country Data'!$C$4</f>
        <v>0</v>
      </c>
      <c r="H119" s="76">
        <f>'3. Country Data'!$C$5</f>
        <v>0</v>
      </c>
      <c r="I119" s="76">
        <f t="shared" ref="I119:I179" ca="1" si="85">INDIRECT(CONCATENATE("'",$B119,"'!$E$8"))</f>
        <v>0</v>
      </c>
      <c r="J119" s="76">
        <f t="shared" ca="1" si="78"/>
        <v>0</v>
      </c>
      <c r="K119" s="76">
        <f t="shared" ref="K119:K179" ca="1" si="86">INDIRECT(CONCATENATE("'",$B119,"'!$E$11"))</f>
        <v>0</v>
      </c>
      <c r="L119" s="76">
        <f t="shared" ref="L119:L179" ca="1" si="87">INDIRECT(CONCATENATE("'",$B119,"'!$E$12"))</f>
        <v>0</v>
      </c>
      <c r="M119" s="76">
        <f t="shared" ref="M119:M179" ca="1" si="88">INDIRECT(CONCATENATE("'",$B119,"'!$E$13"))</f>
        <v>0</v>
      </c>
      <c r="N119" s="76">
        <f t="shared" ref="N119:N179" ca="1" si="89">INDIRECT(CONCATENATE("'",$B119,"'!$E$14"))</f>
        <v>0</v>
      </c>
      <c r="O119" s="76">
        <f t="shared" ref="O119:O179" ca="1" si="90">INDIRECT(CONCATENATE("'",$B119,"'!$E$15"))</f>
        <v>0</v>
      </c>
      <c r="P119" s="76">
        <f t="shared" ref="P119:P179" ca="1" si="91">INDIRECT(CONCATENATE("'",$B119,"'!$E$16"))</f>
        <v>0</v>
      </c>
      <c r="Q119" s="76">
        <f t="shared" ref="Q119:Q179" ca="1" si="92">INDIRECT(CONCATENATE("'",$B119,"'!$E$17"))</f>
        <v>0</v>
      </c>
      <c r="R119" s="76">
        <f t="shared" ref="R119:R179" ca="1" si="93">INDIRECT(CONCATENATE("'",$B119,"'!$E$18"))</f>
        <v>0</v>
      </c>
      <c r="S119" s="76">
        <f t="shared" ref="S119:S179" ca="1" si="94">INDIRECT(CONCATENATE("'",$B119,"'!$E$19"))</f>
        <v>0</v>
      </c>
      <c r="T119" s="76">
        <f t="shared" ref="T119:T179" ca="1" si="95">INDIRECT(CONCATENATE("'",$B119,"'!$E$20"))</f>
        <v>0</v>
      </c>
      <c r="U119" s="76">
        <f t="shared" ref="U119:U179" ca="1" si="96">INDIRECT(CONCATENATE("'",$B119,"'!$E$21"))</f>
        <v>0</v>
      </c>
      <c r="V119" s="76">
        <f t="shared" ref="V119:V179" ca="1" si="97">INDIRECT(CONCATENATE("'",$B119,"'!$E$22"))</f>
        <v>0</v>
      </c>
      <c r="W119" s="76">
        <f t="shared" ref="W119:W179" ca="1" si="98">INDIRECT(CONCATENATE("'",$B119,"'!$E$23"))</f>
        <v>0</v>
      </c>
      <c r="X119" s="76">
        <f t="shared" ca="1" si="79"/>
        <v>0</v>
      </c>
      <c r="Y119" s="76">
        <f t="shared" ca="1" si="80"/>
        <v>0</v>
      </c>
      <c r="Z119" s="76">
        <f t="shared" ca="1" si="81"/>
        <v>0</v>
      </c>
      <c r="AA119" s="76">
        <f t="shared" ca="1" si="82"/>
        <v>0</v>
      </c>
      <c r="AB119" s="76">
        <f t="shared" ca="1" si="83"/>
        <v>0</v>
      </c>
      <c r="AC119" s="76">
        <f t="shared" ref="AC119:AC179" ca="1" si="99">INDIRECT(CONCATENATE("'",$B119,"'!$E$29"))</f>
        <v>0</v>
      </c>
      <c r="AD119" s="76">
        <f t="shared" ref="AD119:AD179" ca="1" si="100">INDIRECT(CONCATENATE("'",$B119,"'!$E$30"))</f>
        <v>0</v>
      </c>
      <c r="AE119" s="76">
        <f t="shared" ref="AE119:AE179" ca="1" si="101">INDIRECT(CONCATENATE("'",$B119,"'!$E$31"))</f>
        <v>0</v>
      </c>
      <c r="AF119" s="76">
        <f t="shared" ref="AF119:AF179" ca="1" si="102">INDIRECT(CONCATENATE("'",$B119,"'!$E$32"))</f>
        <v>0</v>
      </c>
      <c r="AG119" s="76">
        <f t="shared" ref="AG119:AG179" ca="1" si="103">INDIRECT(CONCATENATE("'",$B119,"'!$E$33"))</f>
        <v>0</v>
      </c>
      <c r="AH119" s="76">
        <f t="shared" ref="AH119:AH179" ca="1" si="104">INDIRECT(CONCATENATE("'",$B119,"'!$E$34"))</f>
        <v>0</v>
      </c>
      <c r="AI119" s="76">
        <f t="shared" ref="AI119:AI179" ca="1" si="105">INDIRECT(CONCATENATE("'",$B119,"'!$E$35"))</f>
        <v>0</v>
      </c>
      <c r="AJ119" s="76">
        <f t="shared" ref="AJ119:AJ179" ca="1" si="106">INDIRECT(CONCATENATE("'",$B119,"'!$E$36"))</f>
        <v>0</v>
      </c>
      <c r="AK119" s="76">
        <f t="shared" ref="AK119:AK179" ca="1" si="107">INDIRECT(CONCATENATE("'",$B119,"'!$E$38"))</f>
        <v>0</v>
      </c>
      <c r="AL119" s="76">
        <f t="shared" ref="AL119:AL179" ca="1" si="108">INDIRECT(CONCATENATE("'",$B119,"'!$E$39"))</f>
        <v>0</v>
      </c>
      <c r="AM119" s="76">
        <f t="shared" ref="AM119:AM179" ca="1" si="109">INDIRECT(CONCATENATE("'",$B119,"'!$E$40"))</f>
        <v>0</v>
      </c>
      <c r="AN119" s="76">
        <f t="shared" ref="AN119:AN179" ca="1" si="110">INDIRECT(CONCATENATE("'",$B119,"'!$E$41"))</f>
        <v>0</v>
      </c>
      <c r="AO119" s="76">
        <f t="shared" ref="AO119:AO179" ca="1" si="111">INDIRECT(CONCATENATE("'",$B119,"'!$E$42"))</f>
        <v>0</v>
      </c>
      <c r="AP119" s="76">
        <f t="shared" ref="AP119:AP179" ca="1" si="112">INDIRECT(CONCATENATE("'",$B119,"'!$E$43"))</f>
        <v>0</v>
      </c>
      <c r="AQ119" s="76">
        <f t="shared" ref="AQ119:AQ179" ca="1" si="113">INDIRECT(CONCATENATE("'",$B119,"'!$E$44"))</f>
        <v>0</v>
      </c>
      <c r="AR119" s="76">
        <f t="shared" ref="AR119:AR179" ca="1" si="114">INDIRECT(CONCATENATE("'",$B119,"'!$E$45"))</f>
        <v>0</v>
      </c>
      <c r="AS119" s="77">
        <f t="shared" ref="AS119:AS179" ca="1" si="115">INDIRECT(CONCATENATE("'",$B119,"'!$E$47"))</f>
        <v>0</v>
      </c>
      <c r="AT119" s="76">
        <f t="shared" ref="AT119:AT179" ca="1" si="116">INDIRECT(CONCATENATE("'",$B119,"'!$E$51"))</f>
        <v>0</v>
      </c>
    </row>
    <row r="120" spans="2:46">
      <c r="B120" s="75" t="str">
        <f>HYPERLINK("#"&amp;ADDRESS(1,1,1,1,'1. Index'!A128),'1. Index'!A128)</f>
        <v>15.01.11.6.01.150</v>
      </c>
      <c r="C120" s="136" t="str">
        <f t="shared" si="84"/>
        <v>150111601150</v>
      </c>
      <c r="D120" s="76" t="s">
        <v>1837</v>
      </c>
      <c r="E120" s="76">
        <f>'3. Country Data'!$C$2</f>
        <v>0</v>
      </c>
      <c r="F120" s="76">
        <f>'3. Country Data'!$C$3</f>
        <v>0</v>
      </c>
      <c r="G120" s="76">
        <f>'3. Country Data'!$C$4</f>
        <v>0</v>
      </c>
      <c r="H120" s="76">
        <f>'3. Country Data'!$C$5</f>
        <v>0</v>
      </c>
      <c r="I120" s="76">
        <f t="shared" ca="1" si="85"/>
        <v>0</v>
      </c>
      <c r="J120" s="76">
        <f t="shared" ca="1" si="78"/>
        <v>0</v>
      </c>
      <c r="K120" s="76">
        <f t="shared" ca="1" si="86"/>
        <v>0</v>
      </c>
      <c r="L120" s="76">
        <f t="shared" ca="1" si="87"/>
        <v>0</v>
      </c>
      <c r="M120" s="76">
        <f t="shared" ca="1" si="88"/>
        <v>0</v>
      </c>
      <c r="N120" s="76">
        <f t="shared" ca="1" si="89"/>
        <v>0</v>
      </c>
      <c r="O120" s="76">
        <f t="shared" ca="1" si="90"/>
        <v>0</v>
      </c>
      <c r="P120" s="76">
        <f t="shared" ca="1" si="91"/>
        <v>0</v>
      </c>
      <c r="Q120" s="76">
        <f t="shared" ca="1" si="92"/>
        <v>0</v>
      </c>
      <c r="R120" s="76">
        <f t="shared" ca="1" si="93"/>
        <v>0</v>
      </c>
      <c r="S120" s="76">
        <f t="shared" ca="1" si="94"/>
        <v>0</v>
      </c>
      <c r="T120" s="76">
        <f t="shared" ca="1" si="95"/>
        <v>0</v>
      </c>
      <c r="U120" s="76">
        <f t="shared" ca="1" si="96"/>
        <v>0</v>
      </c>
      <c r="V120" s="76">
        <f t="shared" ca="1" si="97"/>
        <v>0</v>
      </c>
      <c r="W120" s="76">
        <f t="shared" ca="1" si="98"/>
        <v>0</v>
      </c>
      <c r="X120" s="76">
        <f t="shared" ca="1" si="79"/>
        <v>0</v>
      </c>
      <c r="Y120" s="76">
        <f t="shared" ca="1" si="80"/>
        <v>0</v>
      </c>
      <c r="Z120" s="76">
        <f t="shared" ca="1" si="81"/>
        <v>0</v>
      </c>
      <c r="AA120" s="76">
        <f t="shared" ca="1" si="82"/>
        <v>0</v>
      </c>
      <c r="AB120" s="76">
        <f t="shared" ca="1" si="83"/>
        <v>0</v>
      </c>
      <c r="AC120" s="76">
        <f t="shared" ca="1" si="99"/>
        <v>0</v>
      </c>
      <c r="AD120" s="76">
        <f t="shared" ca="1" si="100"/>
        <v>0</v>
      </c>
      <c r="AE120" s="76">
        <f t="shared" ca="1" si="101"/>
        <v>0</v>
      </c>
      <c r="AF120" s="76">
        <f t="shared" ca="1" si="102"/>
        <v>0</v>
      </c>
      <c r="AG120" s="76">
        <f t="shared" ca="1" si="103"/>
        <v>0</v>
      </c>
      <c r="AH120" s="76">
        <f t="shared" ca="1" si="104"/>
        <v>0</v>
      </c>
      <c r="AI120" s="76">
        <f t="shared" ca="1" si="105"/>
        <v>0</v>
      </c>
      <c r="AJ120" s="76">
        <f t="shared" ca="1" si="106"/>
        <v>0</v>
      </c>
      <c r="AK120" s="76">
        <f t="shared" ca="1" si="107"/>
        <v>0</v>
      </c>
      <c r="AL120" s="76">
        <f t="shared" ca="1" si="108"/>
        <v>0</v>
      </c>
      <c r="AM120" s="76">
        <f t="shared" ca="1" si="109"/>
        <v>0</v>
      </c>
      <c r="AN120" s="76">
        <f t="shared" ca="1" si="110"/>
        <v>0</v>
      </c>
      <c r="AO120" s="76">
        <f t="shared" ca="1" si="111"/>
        <v>0</v>
      </c>
      <c r="AP120" s="76">
        <f t="shared" ca="1" si="112"/>
        <v>0</v>
      </c>
      <c r="AQ120" s="76">
        <f t="shared" ca="1" si="113"/>
        <v>0</v>
      </c>
      <c r="AR120" s="76">
        <f t="shared" ca="1" si="114"/>
        <v>0</v>
      </c>
      <c r="AS120" s="77">
        <f t="shared" ca="1" si="115"/>
        <v>0</v>
      </c>
      <c r="AT120" s="76">
        <f t="shared" ca="1" si="116"/>
        <v>0</v>
      </c>
    </row>
    <row r="121" spans="2:46">
      <c r="B121" s="75" t="str">
        <f>HYPERLINK("#"&amp;ADDRESS(1,1,1,1,'1. Index'!A129),'1. Index'!A129)</f>
        <v>15.01.11.6.01.160</v>
      </c>
      <c r="C121" s="136" t="str">
        <f t="shared" si="84"/>
        <v>150111601160</v>
      </c>
      <c r="D121" s="76" t="s">
        <v>1838</v>
      </c>
      <c r="E121" s="76">
        <f>'3. Country Data'!$C$2</f>
        <v>0</v>
      </c>
      <c r="F121" s="76">
        <f>'3. Country Data'!$C$3</f>
        <v>0</v>
      </c>
      <c r="G121" s="76">
        <f>'3. Country Data'!$C$4</f>
        <v>0</v>
      </c>
      <c r="H121" s="76">
        <f>'3. Country Data'!$C$5</f>
        <v>0</v>
      </c>
      <c r="I121" s="76">
        <f t="shared" ca="1" si="85"/>
        <v>0</v>
      </c>
      <c r="J121" s="76">
        <f t="shared" ca="1" si="78"/>
        <v>0</v>
      </c>
      <c r="K121" s="76">
        <f t="shared" ca="1" si="86"/>
        <v>0</v>
      </c>
      <c r="L121" s="76">
        <f t="shared" ca="1" si="87"/>
        <v>0</v>
      </c>
      <c r="M121" s="76">
        <f t="shared" ca="1" si="88"/>
        <v>0</v>
      </c>
      <c r="N121" s="76">
        <f t="shared" ca="1" si="89"/>
        <v>0</v>
      </c>
      <c r="O121" s="76">
        <f t="shared" ca="1" si="90"/>
        <v>0</v>
      </c>
      <c r="P121" s="76">
        <f t="shared" ca="1" si="91"/>
        <v>0</v>
      </c>
      <c r="Q121" s="76">
        <f t="shared" ca="1" si="92"/>
        <v>0</v>
      </c>
      <c r="R121" s="76">
        <f t="shared" ca="1" si="93"/>
        <v>0</v>
      </c>
      <c r="S121" s="76">
        <f t="shared" ca="1" si="94"/>
        <v>0</v>
      </c>
      <c r="T121" s="76">
        <f t="shared" ca="1" si="95"/>
        <v>0</v>
      </c>
      <c r="U121" s="76">
        <f t="shared" ca="1" si="96"/>
        <v>0</v>
      </c>
      <c r="V121" s="76">
        <f t="shared" ca="1" si="97"/>
        <v>0</v>
      </c>
      <c r="W121" s="76">
        <f t="shared" ca="1" si="98"/>
        <v>0</v>
      </c>
      <c r="X121" s="76">
        <f t="shared" ca="1" si="79"/>
        <v>0</v>
      </c>
      <c r="Y121" s="76">
        <f t="shared" ca="1" si="80"/>
        <v>0</v>
      </c>
      <c r="Z121" s="76">
        <f t="shared" ca="1" si="81"/>
        <v>0</v>
      </c>
      <c r="AA121" s="76">
        <f t="shared" ca="1" si="82"/>
        <v>0</v>
      </c>
      <c r="AB121" s="76">
        <f t="shared" ca="1" si="83"/>
        <v>0</v>
      </c>
      <c r="AC121" s="76">
        <f t="shared" ca="1" si="99"/>
        <v>0</v>
      </c>
      <c r="AD121" s="76">
        <f t="shared" ca="1" si="100"/>
        <v>0</v>
      </c>
      <c r="AE121" s="76">
        <f t="shared" ca="1" si="101"/>
        <v>0</v>
      </c>
      <c r="AF121" s="76">
        <f t="shared" ca="1" si="102"/>
        <v>0</v>
      </c>
      <c r="AG121" s="76">
        <f t="shared" ca="1" si="103"/>
        <v>0</v>
      </c>
      <c r="AH121" s="76">
        <f t="shared" ca="1" si="104"/>
        <v>0</v>
      </c>
      <c r="AI121" s="76">
        <f t="shared" ca="1" si="105"/>
        <v>0</v>
      </c>
      <c r="AJ121" s="76">
        <f t="shared" ca="1" si="106"/>
        <v>0</v>
      </c>
      <c r="AK121" s="76">
        <f t="shared" ca="1" si="107"/>
        <v>0</v>
      </c>
      <c r="AL121" s="76">
        <f t="shared" ca="1" si="108"/>
        <v>0</v>
      </c>
      <c r="AM121" s="76">
        <f t="shared" ca="1" si="109"/>
        <v>0</v>
      </c>
      <c r="AN121" s="76">
        <f t="shared" ca="1" si="110"/>
        <v>0</v>
      </c>
      <c r="AO121" s="76">
        <f t="shared" ca="1" si="111"/>
        <v>0</v>
      </c>
      <c r="AP121" s="76">
        <f t="shared" ca="1" si="112"/>
        <v>0</v>
      </c>
      <c r="AQ121" s="76">
        <f t="shared" ca="1" si="113"/>
        <v>0</v>
      </c>
      <c r="AR121" s="76">
        <f t="shared" ca="1" si="114"/>
        <v>0</v>
      </c>
      <c r="AS121" s="77">
        <f t="shared" ca="1" si="115"/>
        <v>0</v>
      </c>
      <c r="AT121" s="76">
        <f t="shared" ca="1" si="116"/>
        <v>0</v>
      </c>
    </row>
    <row r="122" spans="2:46">
      <c r="B122" s="75" t="str">
        <f>HYPERLINK("#"&amp;ADDRESS(1,1,1,1,'1. Index'!A130),'1. Index'!A130)</f>
        <v>15.01.11.6.01.170</v>
      </c>
      <c r="C122" s="136" t="str">
        <f t="shared" si="84"/>
        <v>150111601170</v>
      </c>
      <c r="D122" s="76" t="s">
        <v>1837</v>
      </c>
      <c r="E122" s="76">
        <f>'3. Country Data'!$C$2</f>
        <v>0</v>
      </c>
      <c r="F122" s="76">
        <f>'3. Country Data'!$C$3</f>
        <v>0</v>
      </c>
      <c r="G122" s="76">
        <f>'3. Country Data'!$C$4</f>
        <v>0</v>
      </c>
      <c r="H122" s="76">
        <f>'3. Country Data'!$C$5</f>
        <v>0</v>
      </c>
      <c r="I122" s="76">
        <f t="shared" ca="1" si="85"/>
        <v>0</v>
      </c>
      <c r="J122" s="76">
        <f t="shared" ca="1" si="78"/>
        <v>0</v>
      </c>
      <c r="K122" s="76">
        <f t="shared" ca="1" si="86"/>
        <v>0</v>
      </c>
      <c r="L122" s="76">
        <f t="shared" ca="1" si="87"/>
        <v>0</v>
      </c>
      <c r="M122" s="76">
        <f t="shared" ca="1" si="88"/>
        <v>0</v>
      </c>
      <c r="N122" s="76">
        <f t="shared" ca="1" si="89"/>
        <v>0</v>
      </c>
      <c r="O122" s="76">
        <f t="shared" ca="1" si="90"/>
        <v>0</v>
      </c>
      <c r="P122" s="76">
        <f t="shared" ca="1" si="91"/>
        <v>0</v>
      </c>
      <c r="Q122" s="76">
        <f t="shared" ca="1" si="92"/>
        <v>0</v>
      </c>
      <c r="R122" s="76">
        <f t="shared" ca="1" si="93"/>
        <v>0</v>
      </c>
      <c r="S122" s="76">
        <f t="shared" ca="1" si="94"/>
        <v>0</v>
      </c>
      <c r="T122" s="76">
        <f t="shared" ca="1" si="95"/>
        <v>0</v>
      </c>
      <c r="U122" s="76">
        <f t="shared" ca="1" si="96"/>
        <v>0</v>
      </c>
      <c r="V122" s="76">
        <f t="shared" ca="1" si="97"/>
        <v>0</v>
      </c>
      <c r="W122" s="76">
        <f t="shared" ca="1" si="98"/>
        <v>0</v>
      </c>
      <c r="X122" s="76">
        <f t="shared" ca="1" si="79"/>
        <v>0</v>
      </c>
      <c r="Y122" s="76">
        <f t="shared" ca="1" si="80"/>
        <v>0</v>
      </c>
      <c r="Z122" s="76">
        <f t="shared" ca="1" si="81"/>
        <v>0</v>
      </c>
      <c r="AA122" s="76">
        <f t="shared" ca="1" si="82"/>
        <v>0</v>
      </c>
      <c r="AB122" s="76">
        <f t="shared" ca="1" si="83"/>
        <v>0</v>
      </c>
      <c r="AC122" s="76">
        <f t="shared" ca="1" si="99"/>
        <v>0</v>
      </c>
      <c r="AD122" s="76">
        <f t="shared" ca="1" si="100"/>
        <v>0</v>
      </c>
      <c r="AE122" s="76">
        <f t="shared" ca="1" si="101"/>
        <v>0</v>
      </c>
      <c r="AF122" s="76">
        <f t="shared" ca="1" si="102"/>
        <v>0</v>
      </c>
      <c r="AG122" s="76">
        <f t="shared" ca="1" si="103"/>
        <v>0</v>
      </c>
      <c r="AH122" s="76">
        <f t="shared" ca="1" si="104"/>
        <v>0</v>
      </c>
      <c r="AI122" s="76">
        <f t="shared" ca="1" si="105"/>
        <v>0</v>
      </c>
      <c r="AJ122" s="76">
        <f t="shared" ca="1" si="106"/>
        <v>0</v>
      </c>
      <c r="AK122" s="76">
        <f t="shared" ca="1" si="107"/>
        <v>0</v>
      </c>
      <c r="AL122" s="76">
        <f t="shared" ca="1" si="108"/>
        <v>0</v>
      </c>
      <c r="AM122" s="76">
        <f t="shared" ca="1" si="109"/>
        <v>0</v>
      </c>
      <c r="AN122" s="76">
        <f t="shared" ca="1" si="110"/>
        <v>0</v>
      </c>
      <c r="AO122" s="76">
        <f t="shared" ca="1" si="111"/>
        <v>0</v>
      </c>
      <c r="AP122" s="76">
        <f t="shared" ca="1" si="112"/>
        <v>0</v>
      </c>
      <c r="AQ122" s="76">
        <f t="shared" ca="1" si="113"/>
        <v>0</v>
      </c>
      <c r="AR122" s="76">
        <f t="shared" ca="1" si="114"/>
        <v>0</v>
      </c>
      <c r="AS122" s="77">
        <f t="shared" ca="1" si="115"/>
        <v>0</v>
      </c>
      <c r="AT122" s="76">
        <f t="shared" ca="1" si="116"/>
        <v>0</v>
      </c>
    </row>
    <row r="123" spans="2:46">
      <c r="B123" s="75" t="str">
        <f>HYPERLINK("#"&amp;ADDRESS(1,1,1,1,'1. Index'!A131),'1. Index'!A131)</f>
        <v>15.01.11.6.01.180</v>
      </c>
      <c r="C123" s="136" t="str">
        <f t="shared" si="84"/>
        <v>150111601180</v>
      </c>
      <c r="D123" s="76" t="s">
        <v>1839</v>
      </c>
      <c r="E123" s="76">
        <f>'3. Country Data'!$C$2</f>
        <v>0</v>
      </c>
      <c r="F123" s="76">
        <f>'3. Country Data'!$C$3</f>
        <v>0</v>
      </c>
      <c r="G123" s="76">
        <f>'3. Country Data'!$C$4</f>
        <v>0</v>
      </c>
      <c r="H123" s="76">
        <f>'3. Country Data'!$C$5</f>
        <v>0</v>
      </c>
      <c r="I123" s="76">
        <f t="shared" ca="1" si="85"/>
        <v>0</v>
      </c>
      <c r="J123" s="76">
        <f t="shared" ca="1" si="78"/>
        <v>0</v>
      </c>
      <c r="K123" s="76">
        <f t="shared" ca="1" si="86"/>
        <v>0</v>
      </c>
      <c r="L123" s="76">
        <f t="shared" ca="1" si="87"/>
        <v>0</v>
      </c>
      <c r="M123" s="76">
        <f t="shared" ca="1" si="88"/>
        <v>0</v>
      </c>
      <c r="N123" s="76">
        <f t="shared" ca="1" si="89"/>
        <v>0</v>
      </c>
      <c r="O123" s="76">
        <f t="shared" ca="1" si="90"/>
        <v>0</v>
      </c>
      <c r="P123" s="76">
        <f t="shared" ca="1" si="91"/>
        <v>0</v>
      </c>
      <c r="Q123" s="76">
        <f t="shared" ca="1" si="92"/>
        <v>0</v>
      </c>
      <c r="R123" s="76">
        <f t="shared" ca="1" si="93"/>
        <v>0</v>
      </c>
      <c r="S123" s="76">
        <f t="shared" ca="1" si="94"/>
        <v>0</v>
      </c>
      <c r="T123" s="76">
        <f t="shared" ca="1" si="95"/>
        <v>0</v>
      </c>
      <c r="U123" s="76">
        <f t="shared" ca="1" si="96"/>
        <v>0</v>
      </c>
      <c r="V123" s="76">
        <f t="shared" ca="1" si="97"/>
        <v>0</v>
      </c>
      <c r="W123" s="76">
        <f t="shared" ca="1" si="98"/>
        <v>0</v>
      </c>
      <c r="X123" s="76">
        <f t="shared" ca="1" si="79"/>
        <v>0</v>
      </c>
      <c r="Y123" s="76">
        <f t="shared" ca="1" si="80"/>
        <v>0</v>
      </c>
      <c r="Z123" s="76">
        <f t="shared" ca="1" si="81"/>
        <v>0</v>
      </c>
      <c r="AA123" s="76">
        <f t="shared" ca="1" si="82"/>
        <v>0</v>
      </c>
      <c r="AB123" s="76">
        <f t="shared" ca="1" si="83"/>
        <v>0</v>
      </c>
      <c r="AC123" s="76">
        <f t="shared" ca="1" si="99"/>
        <v>0</v>
      </c>
      <c r="AD123" s="76">
        <f t="shared" ca="1" si="100"/>
        <v>0</v>
      </c>
      <c r="AE123" s="76">
        <f t="shared" ca="1" si="101"/>
        <v>0</v>
      </c>
      <c r="AF123" s="76">
        <f t="shared" ca="1" si="102"/>
        <v>0</v>
      </c>
      <c r="AG123" s="76">
        <f t="shared" ca="1" si="103"/>
        <v>0</v>
      </c>
      <c r="AH123" s="76">
        <f t="shared" ca="1" si="104"/>
        <v>0</v>
      </c>
      <c r="AI123" s="76">
        <f t="shared" ca="1" si="105"/>
        <v>0</v>
      </c>
      <c r="AJ123" s="76">
        <f t="shared" ca="1" si="106"/>
        <v>0</v>
      </c>
      <c r="AK123" s="76">
        <f t="shared" ca="1" si="107"/>
        <v>0</v>
      </c>
      <c r="AL123" s="76">
        <f t="shared" ca="1" si="108"/>
        <v>0</v>
      </c>
      <c r="AM123" s="76">
        <f t="shared" ca="1" si="109"/>
        <v>0</v>
      </c>
      <c r="AN123" s="76">
        <f t="shared" ca="1" si="110"/>
        <v>0</v>
      </c>
      <c r="AO123" s="76">
        <f t="shared" ca="1" si="111"/>
        <v>0</v>
      </c>
      <c r="AP123" s="76">
        <f t="shared" ca="1" si="112"/>
        <v>0</v>
      </c>
      <c r="AQ123" s="76">
        <f t="shared" ca="1" si="113"/>
        <v>0</v>
      </c>
      <c r="AR123" s="76">
        <f t="shared" ca="1" si="114"/>
        <v>0</v>
      </c>
      <c r="AS123" s="77">
        <f t="shared" ca="1" si="115"/>
        <v>0</v>
      </c>
      <c r="AT123" s="76">
        <f t="shared" ca="1" si="116"/>
        <v>0</v>
      </c>
    </row>
    <row r="124" spans="2:46">
      <c r="B124" s="75" t="str">
        <f>HYPERLINK("#"&amp;ADDRESS(1,1,1,1,'1. Index'!A132),'1. Index'!A132)</f>
        <v>15.01.11.6.01.190</v>
      </c>
      <c r="C124" s="136" t="str">
        <f t="shared" si="84"/>
        <v>150111601190</v>
      </c>
      <c r="D124" s="76" t="s">
        <v>1840</v>
      </c>
      <c r="E124" s="76">
        <f>'3. Country Data'!$C$2</f>
        <v>0</v>
      </c>
      <c r="F124" s="76">
        <f>'3. Country Data'!$C$3</f>
        <v>0</v>
      </c>
      <c r="G124" s="76">
        <f>'3. Country Data'!$C$4</f>
        <v>0</v>
      </c>
      <c r="H124" s="76">
        <f>'3. Country Data'!$C$5</f>
        <v>0</v>
      </c>
      <c r="I124" s="76">
        <f t="shared" ca="1" si="85"/>
        <v>0</v>
      </c>
      <c r="J124" s="76">
        <f t="shared" ca="1" si="78"/>
        <v>0</v>
      </c>
      <c r="K124" s="76">
        <f t="shared" ca="1" si="86"/>
        <v>0</v>
      </c>
      <c r="L124" s="76">
        <f t="shared" ca="1" si="87"/>
        <v>0</v>
      </c>
      <c r="M124" s="76">
        <f t="shared" ca="1" si="88"/>
        <v>0</v>
      </c>
      <c r="N124" s="76">
        <f t="shared" ca="1" si="89"/>
        <v>0</v>
      </c>
      <c r="O124" s="76">
        <f t="shared" ca="1" si="90"/>
        <v>0</v>
      </c>
      <c r="P124" s="76">
        <f t="shared" ca="1" si="91"/>
        <v>0</v>
      </c>
      <c r="Q124" s="76">
        <f t="shared" ca="1" si="92"/>
        <v>0</v>
      </c>
      <c r="R124" s="76">
        <f t="shared" ca="1" si="93"/>
        <v>0</v>
      </c>
      <c r="S124" s="76">
        <f t="shared" ca="1" si="94"/>
        <v>0</v>
      </c>
      <c r="T124" s="76">
        <f t="shared" ca="1" si="95"/>
        <v>0</v>
      </c>
      <c r="U124" s="76">
        <f t="shared" ca="1" si="96"/>
        <v>0</v>
      </c>
      <c r="V124" s="76">
        <f t="shared" ca="1" si="97"/>
        <v>0</v>
      </c>
      <c r="W124" s="76">
        <f t="shared" ca="1" si="98"/>
        <v>0</v>
      </c>
      <c r="X124" s="76">
        <f t="shared" ca="1" si="79"/>
        <v>0</v>
      </c>
      <c r="Y124" s="76">
        <f t="shared" ca="1" si="80"/>
        <v>0</v>
      </c>
      <c r="Z124" s="76">
        <f t="shared" ca="1" si="81"/>
        <v>0</v>
      </c>
      <c r="AA124" s="76">
        <f t="shared" ca="1" si="82"/>
        <v>0</v>
      </c>
      <c r="AB124" s="76">
        <f t="shared" ca="1" si="83"/>
        <v>0</v>
      </c>
      <c r="AC124" s="76">
        <f t="shared" ca="1" si="99"/>
        <v>0</v>
      </c>
      <c r="AD124" s="76">
        <f t="shared" ca="1" si="100"/>
        <v>0</v>
      </c>
      <c r="AE124" s="76">
        <f t="shared" ca="1" si="101"/>
        <v>0</v>
      </c>
      <c r="AF124" s="76">
        <f t="shared" ca="1" si="102"/>
        <v>0</v>
      </c>
      <c r="AG124" s="76">
        <f t="shared" ca="1" si="103"/>
        <v>0</v>
      </c>
      <c r="AH124" s="76">
        <f t="shared" ca="1" si="104"/>
        <v>0</v>
      </c>
      <c r="AI124" s="76">
        <f t="shared" ca="1" si="105"/>
        <v>0</v>
      </c>
      <c r="AJ124" s="76">
        <f t="shared" ca="1" si="106"/>
        <v>0</v>
      </c>
      <c r="AK124" s="76">
        <f t="shared" ca="1" si="107"/>
        <v>0</v>
      </c>
      <c r="AL124" s="76">
        <f t="shared" ca="1" si="108"/>
        <v>0</v>
      </c>
      <c r="AM124" s="76">
        <f t="shared" ca="1" si="109"/>
        <v>0</v>
      </c>
      <c r="AN124" s="76">
        <f t="shared" ca="1" si="110"/>
        <v>0</v>
      </c>
      <c r="AO124" s="76">
        <f t="shared" ca="1" si="111"/>
        <v>0</v>
      </c>
      <c r="AP124" s="76">
        <f t="shared" ca="1" si="112"/>
        <v>0</v>
      </c>
      <c r="AQ124" s="76">
        <f t="shared" ca="1" si="113"/>
        <v>0</v>
      </c>
      <c r="AR124" s="76">
        <f t="shared" ca="1" si="114"/>
        <v>0</v>
      </c>
      <c r="AS124" s="77">
        <f t="shared" ca="1" si="115"/>
        <v>0</v>
      </c>
      <c r="AT124" s="76">
        <f t="shared" ca="1" si="116"/>
        <v>0</v>
      </c>
    </row>
    <row r="125" spans="2:46">
      <c r="B125" s="75" t="str">
        <f>HYPERLINK("#"&amp;ADDRESS(1,1,1,1,'1. Index'!A133),'1. Index'!A133)</f>
        <v>15.01.11.6.01.200</v>
      </c>
      <c r="C125" s="136" t="str">
        <f t="shared" si="84"/>
        <v>150111601200</v>
      </c>
      <c r="D125" s="76" t="s">
        <v>1841</v>
      </c>
      <c r="E125" s="76">
        <f>'3. Country Data'!$C$2</f>
        <v>0</v>
      </c>
      <c r="F125" s="76">
        <f>'3. Country Data'!$C$3</f>
        <v>0</v>
      </c>
      <c r="G125" s="76">
        <f>'3. Country Data'!$C$4</f>
        <v>0</v>
      </c>
      <c r="H125" s="76">
        <f>'3. Country Data'!$C$5</f>
        <v>0</v>
      </c>
      <c r="I125" s="76">
        <f t="shared" ca="1" si="85"/>
        <v>0</v>
      </c>
      <c r="J125" s="76">
        <f t="shared" ca="1" si="78"/>
        <v>0</v>
      </c>
      <c r="K125" s="76">
        <f t="shared" ca="1" si="86"/>
        <v>0</v>
      </c>
      <c r="L125" s="76">
        <f t="shared" ca="1" si="87"/>
        <v>0</v>
      </c>
      <c r="M125" s="76">
        <f t="shared" ca="1" si="88"/>
        <v>0</v>
      </c>
      <c r="N125" s="76">
        <f t="shared" ca="1" si="89"/>
        <v>0</v>
      </c>
      <c r="O125" s="76">
        <f t="shared" ca="1" si="90"/>
        <v>0</v>
      </c>
      <c r="P125" s="76">
        <f t="shared" ca="1" si="91"/>
        <v>0</v>
      </c>
      <c r="Q125" s="76">
        <f t="shared" ca="1" si="92"/>
        <v>0</v>
      </c>
      <c r="R125" s="76">
        <f t="shared" ca="1" si="93"/>
        <v>0</v>
      </c>
      <c r="S125" s="76">
        <f t="shared" ca="1" si="94"/>
        <v>0</v>
      </c>
      <c r="T125" s="76">
        <f t="shared" ca="1" si="95"/>
        <v>0</v>
      </c>
      <c r="U125" s="76">
        <f t="shared" ca="1" si="96"/>
        <v>0</v>
      </c>
      <c r="V125" s="76">
        <f t="shared" ca="1" si="97"/>
        <v>0</v>
      </c>
      <c r="W125" s="76">
        <f t="shared" ca="1" si="98"/>
        <v>0</v>
      </c>
      <c r="X125" s="76">
        <f t="shared" ca="1" si="79"/>
        <v>0</v>
      </c>
      <c r="Y125" s="76">
        <f t="shared" ca="1" si="80"/>
        <v>0</v>
      </c>
      <c r="Z125" s="76">
        <f t="shared" ca="1" si="81"/>
        <v>0</v>
      </c>
      <c r="AA125" s="76">
        <f t="shared" ca="1" si="82"/>
        <v>0</v>
      </c>
      <c r="AB125" s="76">
        <f t="shared" ca="1" si="83"/>
        <v>0</v>
      </c>
      <c r="AC125" s="76">
        <f t="shared" ca="1" si="99"/>
        <v>0</v>
      </c>
      <c r="AD125" s="76">
        <f t="shared" ca="1" si="100"/>
        <v>0</v>
      </c>
      <c r="AE125" s="76">
        <f t="shared" ca="1" si="101"/>
        <v>0</v>
      </c>
      <c r="AF125" s="76">
        <f t="shared" ca="1" si="102"/>
        <v>0</v>
      </c>
      <c r="AG125" s="76">
        <f t="shared" ca="1" si="103"/>
        <v>0</v>
      </c>
      <c r="AH125" s="76">
        <f t="shared" ca="1" si="104"/>
        <v>0</v>
      </c>
      <c r="AI125" s="76">
        <f t="shared" ca="1" si="105"/>
        <v>0</v>
      </c>
      <c r="AJ125" s="76">
        <f t="shared" ca="1" si="106"/>
        <v>0</v>
      </c>
      <c r="AK125" s="76">
        <f t="shared" ca="1" si="107"/>
        <v>0</v>
      </c>
      <c r="AL125" s="76">
        <f t="shared" ca="1" si="108"/>
        <v>0</v>
      </c>
      <c r="AM125" s="76">
        <f t="shared" ca="1" si="109"/>
        <v>0</v>
      </c>
      <c r="AN125" s="76">
        <f t="shared" ca="1" si="110"/>
        <v>0</v>
      </c>
      <c r="AO125" s="76">
        <f t="shared" ca="1" si="111"/>
        <v>0</v>
      </c>
      <c r="AP125" s="76">
        <f t="shared" ca="1" si="112"/>
        <v>0</v>
      </c>
      <c r="AQ125" s="76">
        <f t="shared" ca="1" si="113"/>
        <v>0</v>
      </c>
      <c r="AR125" s="76">
        <f t="shared" ca="1" si="114"/>
        <v>0</v>
      </c>
      <c r="AS125" s="77">
        <f t="shared" ca="1" si="115"/>
        <v>0</v>
      </c>
      <c r="AT125" s="76">
        <f t="shared" ca="1" si="116"/>
        <v>0</v>
      </c>
    </row>
    <row r="126" spans="2:46">
      <c r="B126" s="75" t="str">
        <f>HYPERLINK("#"&amp;ADDRESS(1,1,1,1,'1. Index'!A134),'1. Index'!A134)</f>
        <v>15.01.11.6.01.210</v>
      </c>
      <c r="C126" s="136" t="str">
        <f t="shared" si="84"/>
        <v>150111601210</v>
      </c>
      <c r="D126" s="76" t="s">
        <v>35</v>
      </c>
      <c r="E126" s="76">
        <f>'3. Country Data'!$C$2</f>
        <v>0</v>
      </c>
      <c r="F126" s="76">
        <f>'3. Country Data'!$C$3</f>
        <v>0</v>
      </c>
      <c r="G126" s="76">
        <f>'3. Country Data'!$C$4</f>
        <v>0</v>
      </c>
      <c r="H126" s="76">
        <f>'3. Country Data'!$C$5</f>
        <v>0</v>
      </c>
      <c r="I126" s="76">
        <f t="shared" ca="1" si="85"/>
        <v>0</v>
      </c>
      <c r="J126" s="76">
        <f t="shared" ca="1" si="78"/>
        <v>0</v>
      </c>
      <c r="K126" s="76">
        <f t="shared" ca="1" si="86"/>
        <v>0</v>
      </c>
      <c r="L126" s="76">
        <f t="shared" ca="1" si="87"/>
        <v>0</v>
      </c>
      <c r="M126" s="76">
        <f t="shared" ca="1" si="88"/>
        <v>0</v>
      </c>
      <c r="N126" s="76">
        <f t="shared" ca="1" si="89"/>
        <v>0</v>
      </c>
      <c r="O126" s="76">
        <f t="shared" ca="1" si="90"/>
        <v>0</v>
      </c>
      <c r="P126" s="76">
        <f t="shared" ca="1" si="91"/>
        <v>0</v>
      </c>
      <c r="Q126" s="76">
        <f t="shared" ca="1" si="92"/>
        <v>0</v>
      </c>
      <c r="R126" s="76">
        <f t="shared" ca="1" si="93"/>
        <v>0</v>
      </c>
      <c r="S126" s="76">
        <f t="shared" ca="1" si="94"/>
        <v>0</v>
      </c>
      <c r="T126" s="76">
        <f t="shared" ca="1" si="95"/>
        <v>0</v>
      </c>
      <c r="U126" s="76">
        <f t="shared" ca="1" si="96"/>
        <v>0</v>
      </c>
      <c r="V126" s="76">
        <f t="shared" ca="1" si="97"/>
        <v>0</v>
      </c>
      <c r="W126" s="76">
        <f t="shared" ca="1" si="98"/>
        <v>0</v>
      </c>
      <c r="X126" s="76">
        <f t="shared" ca="1" si="79"/>
        <v>0</v>
      </c>
      <c r="Y126" s="76">
        <f t="shared" ca="1" si="80"/>
        <v>0</v>
      </c>
      <c r="Z126" s="76">
        <f t="shared" ca="1" si="81"/>
        <v>0</v>
      </c>
      <c r="AA126" s="76">
        <f t="shared" ca="1" si="82"/>
        <v>0</v>
      </c>
      <c r="AB126" s="76">
        <f t="shared" ca="1" si="83"/>
        <v>0</v>
      </c>
      <c r="AC126" s="76">
        <f t="shared" ca="1" si="99"/>
        <v>0</v>
      </c>
      <c r="AD126" s="76">
        <f t="shared" ca="1" si="100"/>
        <v>0</v>
      </c>
      <c r="AE126" s="76">
        <f t="shared" ca="1" si="101"/>
        <v>0</v>
      </c>
      <c r="AF126" s="76">
        <f t="shared" ca="1" si="102"/>
        <v>0</v>
      </c>
      <c r="AG126" s="76">
        <f t="shared" ca="1" si="103"/>
        <v>0</v>
      </c>
      <c r="AH126" s="76">
        <f t="shared" ca="1" si="104"/>
        <v>0</v>
      </c>
      <c r="AI126" s="76">
        <f t="shared" ca="1" si="105"/>
        <v>0</v>
      </c>
      <c r="AJ126" s="76">
        <f t="shared" ca="1" si="106"/>
        <v>0</v>
      </c>
      <c r="AK126" s="76">
        <f t="shared" ca="1" si="107"/>
        <v>0</v>
      </c>
      <c r="AL126" s="76">
        <f t="shared" ca="1" si="108"/>
        <v>0</v>
      </c>
      <c r="AM126" s="76">
        <f t="shared" ca="1" si="109"/>
        <v>0</v>
      </c>
      <c r="AN126" s="76">
        <f t="shared" ca="1" si="110"/>
        <v>0</v>
      </c>
      <c r="AO126" s="76">
        <f t="shared" ca="1" si="111"/>
        <v>0</v>
      </c>
      <c r="AP126" s="76">
        <f t="shared" ca="1" si="112"/>
        <v>0</v>
      </c>
      <c r="AQ126" s="76">
        <f t="shared" ca="1" si="113"/>
        <v>0</v>
      </c>
      <c r="AR126" s="76">
        <f t="shared" ca="1" si="114"/>
        <v>0</v>
      </c>
      <c r="AS126" s="77">
        <f t="shared" ca="1" si="115"/>
        <v>0</v>
      </c>
      <c r="AT126" s="76">
        <f t="shared" ca="1" si="116"/>
        <v>0</v>
      </c>
    </row>
    <row r="127" spans="2:46">
      <c r="B127" s="75" t="str">
        <f>HYPERLINK("#"&amp;ADDRESS(1,1,1,1,'1. Index'!A135),'1. Index'!A135)</f>
        <v>15.01.11.6.01.220</v>
      </c>
      <c r="C127" s="136" t="str">
        <f t="shared" si="84"/>
        <v>150111601220</v>
      </c>
      <c r="D127" s="76" t="s">
        <v>253</v>
      </c>
      <c r="E127" s="76">
        <f>'3. Country Data'!$C$2</f>
        <v>0</v>
      </c>
      <c r="F127" s="76">
        <f>'3. Country Data'!$C$3</f>
        <v>0</v>
      </c>
      <c r="G127" s="76">
        <f>'3. Country Data'!$C$4</f>
        <v>0</v>
      </c>
      <c r="H127" s="76">
        <f>'3. Country Data'!$C$5</f>
        <v>0</v>
      </c>
      <c r="I127" s="76">
        <f t="shared" ca="1" si="85"/>
        <v>0</v>
      </c>
      <c r="J127" s="76">
        <f t="shared" ca="1" si="78"/>
        <v>0</v>
      </c>
      <c r="K127" s="76">
        <f t="shared" ca="1" si="86"/>
        <v>0</v>
      </c>
      <c r="L127" s="76">
        <f t="shared" ca="1" si="87"/>
        <v>0</v>
      </c>
      <c r="M127" s="76">
        <f t="shared" ca="1" si="88"/>
        <v>0</v>
      </c>
      <c r="N127" s="76">
        <f t="shared" ca="1" si="89"/>
        <v>0</v>
      </c>
      <c r="O127" s="76">
        <f t="shared" ca="1" si="90"/>
        <v>0</v>
      </c>
      <c r="P127" s="76">
        <f t="shared" ca="1" si="91"/>
        <v>0</v>
      </c>
      <c r="Q127" s="76">
        <f t="shared" ca="1" si="92"/>
        <v>0</v>
      </c>
      <c r="R127" s="76">
        <f t="shared" ca="1" si="93"/>
        <v>0</v>
      </c>
      <c r="S127" s="76">
        <f t="shared" ca="1" si="94"/>
        <v>0</v>
      </c>
      <c r="T127" s="76">
        <f t="shared" ca="1" si="95"/>
        <v>0</v>
      </c>
      <c r="U127" s="76">
        <f t="shared" ca="1" si="96"/>
        <v>0</v>
      </c>
      <c r="V127" s="76">
        <f t="shared" ca="1" si="97"/>
        <v>0</v>
      </c>
      <c r="W127" s="76">
        <f t="shared" ca="1" si="98"/>
        <v>0</v>
      </c>
      <c r="X127" s="76">
        <f t="shared" ca="1" si="79"/>
        <v>0</v>
      </c>
      <c r="Y127" s="76">
        <f t="shared" ca="1" si="80"/>
        <v>0</v>
      </c>
      <c r="Z127" s="76">
        <f t="shared" ca="1" si="81"/>
        <v>0</v>
      </c>
      <c r="AA127" s="76">
        <f t="shared" ca="1" si="82"/>
        <v>0</v>
      </c>
      <c r="AB127" s="76">
        <f t="shared" ca="1" si="83"/>
        <v>0</v>
      </c>
      <c r="AC127" s="76">
        <f t="shared" ca="1" si="99"/>
        <v>0</v>
      </c>
      <c r="AD127" s="76">
        <f t="shared" ca="1" si="100"/>
        <v>0</v>
      </c>
      <c r="AE127" s="76">
        <f t="shared" ca="1" si="101"/>
        <v>0</v>
      </c>
      <c r="AF127" s="76">
        <f t="shared" ca="1" si="102"/>
        <v>0</v>
      </c>
      <c r="AG127" s="76">
        <f t="shared" ca="1" si="103"/>
        <v>0</v>
      </c>
      <c r="AH127" s="76">
        <f t="shared" ca="1" si="104"/>
        <v>0</v>
      </c>
      <c r="AI127" s="76">
        <f t="shared" ca="1" si="105"/>
        <v>0</v>
      </c>
      <c r="AJ127" s="76">
        <f t="shared" ca="1" si="106"/>
        <v>0</v>
      </c>
      <c r="AK127" s="76">
        <f t="shared" ca="1" si="107"/>
        <v>0</v>
      </c>
      <c r="AL127" s="76">
        <f t="shared" ca="1" si="108"/>
        <v>0</v>
      </c>
      <c r="AM127" s="76">
        <f t="shared" ca="1" si="109"/>
        <v>0</v>
      </c>
      <c r="AN127" s="76">
        <f t="shared" ca="1" si="110"/>
        <v>0</v>
      </c>
      <c r="AO127" s="76">
        <f t="shared" ca="1" si="111"/>
        <v>0</v>
      </c>
      <c r="AP127" s="76">
        <f t="shared" ca="1" si="112"/>
        <v>0</v>
      </c>
      <c r="AQ127" s="76">
        <f t="shared" ca="1" si="113"/>
        <v>0</v>
      </c>
      <c r="AR127" s="76">
        <f t="shared" ca="1" si="114"/>
        <v>0</v>
      </c>
      <c r="AS127" s="77">
        <f t="shared" ca="1" si="115"/>
        <v>0</v>
      </c>
      <c r="AT127" s="76">
        <f t="shared" ca="1" si="116"/>
        <v>0</v>
      </c>
    </row>
    <row r="128" spans="2:46">
      <c r="B128" s="75" t="str">
        <f>HYPERLINK("#"&amp;ADDRESS(1,1,1,1,'1. Index'!A136),'1. Index'!A136)</f>
        <v>15.01.11.6.01.240</v>
      </c>
      <c r="C128" s="136" t="str">
        <f t="shared" si="84"/>
        <v>150111601240</v>
      </c>
      <c r="D128" s="76" t="s">
        <v>1291</v>
      </c>
      <c r="E128" s="76">
        <f>'3. Country Data'!$C$2</f>
        <v>0</v>
      </c>
      <c r="F128" s="76">
        <f>'3. Country Data'!$C$3</f>
        <v>0</v>
      </c>
      <c r="G128" s="76">
        <f>'3. Country Data'!$C$4</f>
        <v>0</v>
      </c>
      <c r="H128" s="76">
        <f>'3. Country Data'!$C$5</f>
        <v>0</v>
      </c>
      <c r="I128" s="76">
        <f t="shared" ca="1" si="85"/>
        <v>0</v>
      </c>
      <c r="J128" s="76">
        <f t="shared" ca="1" si="78"/>
        <v>0</v>
      </c>
      <c r="K128" s="76">
        <f t="shared" ca="1" si="86"/>
        <v>0</v>
      </c>
      <c r="L128" s="76">
        <f t="shared" ca="1" si="87"/>
        <v>0</v>
      </c>
      <c r="M128" s="76">
        <f t="shared" ca="1" si="88"/>
        <v>0</v>
      </c>
      <c r="N128" s="76">
        <f t="shared" ca="1" si="89"/>
        <v>0</v>
      </c>
      <c r="O128" s="76">
        <f t="shared" ca="1" si="90"/>
        <v>0</v>
      </c>
      <c r="P128" s="76">
        <f t="shared" ca="1" si="91"/>
        <v>0</v>
      </c>
      <c r="Q128" s="76">
        <f t="shared" ca="1" si="92"/>
        <v>0</v>
      </c>
      <c r="R128" s="76">
        <f t="shared" ca="1" si="93"/>
        <v>0</v>
      </c>
      <c r="S128" s="76">
        <f t="shared" ca="1" si="94"/>
        <v>0</v>
      </c>
      <c r="T128" s="76">
        <f t="shared" ca="1" si="95"/>
        <v>0</v>
      </c>
      <c r="U128" s="76">
        <f t="shared" ca="1" si="96"/>
        <v>0</v>
      </c>
      <c r="V128" s="76">
        <f t="shared" ca="1" si="97"/>
        <v>0</v>
      </c>
      <c r="W128" s="76">
        <f t="shared" ca="1" si="98"/>
        <v>0</v>
      </c>
      <c r="X128" s="76">
        <f t="shared" ca="1" si="79"/>
        <v>0</v>
      </c>
      <c r="Y128" s="76">
        <f t="shared" ca="1" si="80"/>
        <v>0</v>
      </c>
      <c r="Z128" s="76">
        <f t="shared" ca="1" si="81"/>
        <v>0</v>
      </c>
      <c r="AA128" s="76">
        <f t="shared" ca="1" si="82"/>
        <v>0</v>
      </c>
      <c r="AB128" s="76">
        <f t="shared" ca="1" si="83"/>
        <v>0</v>
      </c>
      <c r="AC128" s="76">
        <f t="shared" ca="1" si="99"/>
        <v>0</v>
      </c>
      <c r="AD128" s="76">
        <f t="shared" ca="1" si="100"/>
        <v>0</v>
      </c>
      <c r="AE128" s="76">
        <f t="shared" ca="1" si="101"/>
        <v>0</v>
      </c>
      <c r="AF128" s="76">
        <f t="shared" ca="1" si="102"/>
        <v>0</v>
      </c>
      <c r="AG128" s="76">
        <f t="shared" ca="1" si="103"/>
        <v>0</v>
      </c>
      <c r="AH128" s="76">
        <f t="shared" ca="1" si="104"/>
        <v>0</v>
      </c>
      <c r="AI128" s="76">
        <f t="shared" ca="1" si="105"/>
        <v>0</v>
      </c>
      <c r="AJ128" s="76">
        <f t="shared" ca="1" si="106"/>
        <v>0</v>
      </c>
      <c r="AK128" s="76">
        <f t="shared" ca="1" si="107"/>
        <v>0</v>
      </c>
      <c r="AL128" s="76">
        <f t="shared" ca="1" si="108"/>
        <v>0</v>
      </c>
      <c r="AM128" s="76">
        <f t="shared" ca="1" si="109"/>
        <v>0</v>
      </c>
      <c r="AN128" s="76">
        <f t="shared" ca="1" si="110"/>
        <v>0</v>
      </c>
      <c r="AO128" s="76">
        <f t="shared" ca="1" si="111"/>
        <v>0</v>
      </c>
      <c r="AP128" s="76">
        <f t="shared" ca="1" si="112"/>
        <v>0</v>
      </c>
      <c r="AQ128" s="76">
        <f t="shared" ca="1" si="113"/>
        <v>0</v>
      </c>
      <c r="AR128" s="76">
        <f t="shared" ca="1" si="114"/>
        <v>0</v>
      </c>
      <c r="AS128" s="77">
        <f t="shared" ca="1" si="115"/>
        <v>0</v>
      </c>
      <c r="AT128" s="76">
        <f t="shared" ca="1" si="116"/>
        <v>0</v>
      </c>
    </row>
    <row r="129" spans="2:46">
      <c r="B129" s="75" t="str">
        <f>HYPERLINK("#"&amp;ADDRESS(1,1,1,1,'1. Index'!A137),'1. Index'!A137)</f>
        <v>15.01.11.6.01.260</v>
      </c>
      <c r="C129" s="136" t="str">
        <f t="shared" si="84"/>
        <v>150111601260</v>
      </c>
      <c r="D129" s="76" t="s">
        <v>1292</v>
      </c>
      <c r="E129" s="76">
        <f>'3. Country Data'!$C$2</f>
        <v>0</v>
      </c>
      <c r="F129" s="76">
        <f>'3. Country Data'!$C$3</f>
        <v>0</v>
      </c>
      <c r="G129" s="76">
        <f>'3. Country Data'!$C$4</f>
        <v>0</v>
      </c>
      <c r="H129" s="76">
        <f>'3. Country Data'!$C$5</f>
        <v>0</v>
      </c>
      <c r="I129" s="76">
        <f t="shared" ca="1" si="85"/>
        <v>0</v>
      </c>
      <c r="J129" s="76">
        <f t="shared" ca="1" si="78"/>
        <v>0</v>
      </c>
      <c r="K129" s="76">
        <f t="shared" ca="1" si="86"/>
        <v>0</v>
      </c>
      <c r="L129" s="76">
        <f t="shared" ca="1" si="87"/>
        <v>0</v>
      </c>
      <c r="M129" s="76">
        <f t="shared" ca="1" si="88"/>
        <v>0</v>
      </c>
      <c r="N129" s="76">
        <f t="shared" ca="1" si="89"/>
        <v>0</v>
      </c>
      <c r="O129" s="76">
        <f t="shared" ca="1" si="90"/>
        <v>0</v>
      </c>
      <c r="P129" s="76">
        <f t="shared" ca="1" si="91"/>
        <v>0</v>
      </c>
      <c r="Q129" s="76">
        <f t="shared" ca="1" si="92"/>
        <v>0</v>
      </c>
      <c r="R129" s="76">
        <f t="shared" ca="1" si="93"/>
        <v>0</v>
      </c>
      <c r="S129" s="76">
        <f t="shared" ca="1" si="94"/>
        <v>0</v>
      </c>
      <c r="T129" s="76">
        <f t="shared" ca="1" si="95"/>
        <v>0</v>
      </c>
      <c r="U129" s="76">
        <f t="shared" ca="1" si="96"/>
        <v>0</v>
      </c>
      <c r="V129" s="76">
        <f t="shared" ca="1" si="97"/>
        <v>0</v>
      </c>
      <c r="W129" s="76">
        <f t="shared" ca="1" si="98"/>
        <v>0</v>
      </c>
      <c r="X129" s="76">
        <f t="shared" ca="1" si="79"/>
        <v>0</v>
      </c>
      <c r="Y129" s="76">
        <f t="shared" ca="1" si="80"/>
        <v>0</v>
      </c>
      <c r="Z129" s="76">
        <f t="shared" ca="1" si="81"/>
        <v>0</v>
      </c>
      <c r="AA129" s="76">
        <f t="shared" ca="1" si="82"/>
        <v>0</v>
      </c>
      <c r="AB129" s="76">
        <f t="shared" ca="1" si="83"/>
        <v>0</v>
      </c>
      <c r="AC129" s="76">
        <f t="shared" ca="1" si="99"/>
        <v>0</v>
      </c>
      <c r="AD129" s="76">
        <f t="shared" ca="1" si="100"/>
        <v>0</v>
      </c>
      <c r="AE129" s="76">
        <f t="shared" ca="1" si="101"/>
        <v>0</v>
      </c>
      <c r="AF129" s="76">
        <f t="shared" ca="1" si="102"/>
        <v>0</v>
      </c>
      <c r="AG129" s="76">
        <f t="shared" ca="1" si="103"/>
        <v>0</v>
      </c>
      <c r="AH129" s="76">
        <f t="shared" ca="1" si="104"/>
        <v>0</v>
      </c>
      <c r="AI129" s="76">
        <f t="shared" ca="1" si="105"/>
        <v>0</v>
      </c>
      <c r="AJ129" s="76">
        <f t="shared" ca="1" si="106"/>
        <v>0</v>
      </c>
      <c r="AK129" s="76">
        <f t="shared" ca="1" si="107"/>
        <v>0</v>
      </c>
      <c r="AL129" s="76">
        <f t="shared" ca="1" si="108"/>
        <v>0</v>
      </c>
      <c r="AM129" s="76">
        <f t="shared" ca="1" si="109"/>
        <v>0</v>
      </c>
      <c r="AN129" s="76">
        <f t="shared" ca="1" si="110"/>
        <v>0</v>
      </c>
      <c r="AO129" s="76">
        <f t="shared" ca="1" si="111"/>
        <v>0</v>
      </c>
      <c r="AP129" s="76">
        <f t="shared" ca="1" si="112"/>
        <v>0</v>
      </c>
      <c r="AQ129" s="76">
        <f t="shared" ca="1" si="113"/>
        <v>0</v>
      </c>
      <c r="AR129" s="76">
        <f t="shared" ca="1" si="114"/>
        <v>0</v>
      </c>
      <c r="AS129" s="77">
        <f t="shared" ca="1" si="115"/>
        <v>0</v>
      </c>
      <c r="AT129" s="76">
        <f t="shared" ca="1" si="116"/>
        <v>0</v>
      </c>
    </row>
    <row r="130" spans="2:46">
      <c r="B130" s="75" t="str">
        <f>HYPERLINK("#"&amp;ADDRESS(1,1,1,1,'1. Index'!A138),'1. Index'!A138)</f>
        <v>15.01.11.6.01.270</v>
      </c>
      <c r="C130" s="136" t="str">
        <f t="shared" si="84"/>
        <v>150111601270</v>
      </c>
      <c r="D130" s="76" t="s">
        <v>36</v>
      </c>
      <c r="E130" s="76">
        <f>'3. Country Data'!$C$2</f>
        <v>0</v>
      </c>
      <c r="F130" s="76">
        <f>'3. Country Data'!$C$3</f>
        <v>0</v>
      </c>
      <c r="G130" s="76">
        <f>'3. Country Data'!$C$4</f>
        <v>0</v>
      </c>
      <c r="H130" s="76">
        <f>'3. Country Data'!$C$5</f>
        <v>0</v>
      </c>
      <c r="I130" s="76">
        <f t="shared" ca="1" si="85"/>
        <v>0</v>
      </c>
      <c r="J130" s="76">
        <f t="shared" ca="1" si="78"/>
        <v>0</v>
      </c>
      <c r="K130" s="76">
        <f t="shared" ca="1" si="86"/>
        <v>0</v>
      </c>
      <c r="L130" s="76">
        <f t="shared" ca="1" si="87"/>
        <v>0</v>
      </c>
      <c r="M130" s="76">
        <f t="shared" ca="1" si="88"/>
        <v>0</v>
      </c>
      <c r="N130" s="76">
        <f t="shared" ca="1" si="89"/>
        <v>0</v>
      </c>
      <c r="O130" s="76">
        <f t="shared" ca="1" si="90"/>
        <v>0</v>
      </c>
      <c r="P130" s="76">
        <f t="shared" ca="1" si="91"/>
        <v>0</v>
      </c>
      <c r="Q130" s="76">
        <f t="shared" ca="1" si="92"/>
        <v>0</v>
      </c>
      <c r="R130" s="76">
        <f t="shared" ca="1" si="93"/>
        <v>0</v>
      </c>
      <c r="S130" s="76">
        <f t="shared" ca="1" si="94"/>
        <v>0</v>
      </c>
      <c r="T130" s="76">
        <f t="shared" ca="1" si="95"/>
        <v>0</v>
      </c>
      <c r="U130" s="76">
        <f t="shared" ca="1" si="96"/>
        <v>0</v>
      </c>
      <c r="V130" s="76">
        <f t="shared" ca="1" si="97"/>
        <v>0</v>
      </c>
      <c r="W130" s="76">
        <f t="shared" ca="1" si="98"/>
        <v>0</v>
      </c>
      <c r="X130" s="76">
        <f t="shared" ca="1" si="79"/>
        <v>0</v>
      </c>
      <c r="Y130" s="76">
        <f t="shared" ca="1" si="80"/>
        <v>0</v>
      </c>
      <c r="Z130" s="76">
        <f t="shared" ca="1" si="81"/>
        <v>0</v>
      </c>
      <c r="AA130" s="76">
        <f t="shared" ca="1" si="82"/>
        <v>0</v>
      </c>
      <c r="AB130" s="76">
        <f t="shared" ca="1" si="83"/>
        <v>0</v>
      </c>
      <c r="AC130" s="76">
        <f t="shared" ca="1" si="99"/>
        <v>0</v>
      </c>
      <c r="AD130" s="76">
        <f t="shared" ca="1" si="100"/>
        <v>0</v>
      </c>
      <c r="AE130" s="76">
        <f t="shared" ca="1" si="101"/>
        <v>0</v>
      </c>
      <c r="AF130" s="76">
        <f t="shared" ca="1" si="102"/>
        <v>0</v>
      </c>
      <c r="AG130" s="76">
        <f t="shared" ca="1" si="103"/>
        <v>0</v>
      </c>
      <c r="AH130" s="76">
        <f t="shared" ca="1" si="104"/>
        <v>0</v>
      </c>
      <c r="AI130" s="76">
        <f t="shared" ca="1" si="105"/>
        <v>0</v>
      </c>
      <c r="AJ130" s="76">
        <f t="shared" ca="1" si="106"/>
        <v>0</v>
      </c>
      <c r="AK130" s="76">
        <f t="shared" ca="1" si="107"/>
        <v>0</v>
      </c>
      <c r="AL130" s="76">
        <f t="shared" ca="1" si="108"/>
        <v>0</v>
      </c>
      <c r="AM130" s="76">
        <f t="shared" ca="1" si="109"/>
        <v>0</v>
      </c>
      <c r="AN130" s="76">
        <f t="shared" ca="1" si="110"/>
        <v>0</v>
      </c>
      <c r="AO130" s="76">
        <f t="shared" ca="1" si="111"/>
        <v>0</v>
      </c>
      <c r="AP130" s="76">
        <f t="shared" ca="1" si="112"/>
        <v>0</v>
      </c>
      <c r="AQ130" s="76">
        <f t="shared" ca="1" si="113"/>
        <v>0</v>
      </c>
      <c r="AR130" s="76">
        <f t="shared" ca="1" si="114"/>
        <v>0</v>
      </c>
      <c r="AS130" s="77">
        <f t="shared" ca="1" si="115"/>
        <v>0</v>
      </c>
      <c r="AT130" s="76">
        <f t="shared" ca="1" si="116"/>
        <v>0</v>
      </c>
    </row>
    <row r="131" spans="2:46">
      <c r="B131" s="75" t="str">
        <f>HYPERLINK("#"&amp;ADDRESS(1,1,1,1,'1. Index'!A139),'1. Index'!A139)</f>
        <v>15.01.11.6.01.280</v>
      </c>
      <c r="C131" s="136" t="str">
        <f t="shared" si="84"/>
        <v>150111601280</v>
      </c>
      <c r="D131" s="76" t="s">
        <v>254</v>
      </c>
      <c r="E131" s="76">
        <f>'3. Country Data'!$C$2</f>
        <v>0</v>
      </c>
      <c r="F131" s="76">
        <f>'3. Country Data'!$C$3</f>
        <v>0</v>
      </c>
      <c r="G131" s="76">
        <f>'3. Country Data'!$C$4</f>
        <v>0</v>
      </c>
      <c r="H131" s="76">
        <f>'3. Country Data'!$C$5</f>
        <v>0</v>
      </c>
      <c r="I131" s="76">
        <f t="shared" ca="1" si="85"/>
        <v>0</v>
      </c>
      <c r="J131" s="76">
        <f t="shared" ca="1" si="78"/>
        <v>0</v>
      </c>
      <c r="K131" s="76">
        <f t="shared" ca="1" si="86"/>
        <v>0</v>
      </c>
      <c r="L131" s="76">
        <f t="shared" ca="1" si="87"/>
        <v>0</v>
      </c>
      <c r="M131" s="76">
        <f t="shared" ca="1" si="88"/>
        <v>0</v>
      </c>
      <c r="N131" s="76">
        <f t="shared" ca="1" si="89"/>
        <v>0</v>
      </c>
      <c r="O131" s="76">
        <f t="shared" ca="1" si="90"/>
        <v>0</v>
      </c>
      <c r="P131" s="76">
        <f t="shared" ca="1" si="91"/>
        <v>0</v>
      </c>
      <c r="Q131" s="76">
        <f t="shared" ca="1" si="92"/>
        <v>0</v>
      </c>
      <c r="R131" s="76">
        <f t="shared" ca="1" si="93"/>
        <v>0</v>
      </c>
      <c r="S131" s="76">
        <f t="shared" ca="1" si="94"/>
        <v>0</v>
      </c>
      <c r="T131" s="76">
        <f t="shared" ca="1" si="95"/>
        <v>0</v>
      </c>
      <c r="U131" s="76">
        <f t="shared" ca="1" si="96"/>
        <v>0</v>
      </c>
      <c r="V131" s="76">
        <f t="shared" ca="1" si="97"/>
        <v>0</v>
      </c>
      <c r="W131" s="76">
        <f t="shared" ca="1" si="98"/>
        <v>0</v>
      </c>
      <c r="X131" s="76">
        <f t="shared" ca="1" si="79"/>
        <v>0</v>
      </c>
      <c r="Y131" s="76">
        <f t="shared" ca="1" si="80"/>
        <v>0</v>
      </c>
      <c r="Z131" s="76">
        <f t="shared" ca="1" si="81"/>
        <v>0</v>
      </c>
      <c r="AA131" s="76">
        <f t="shared" ca="1" si="82"/>
        <v>0</v>
      </c>
      <c r="AB131" s="76">
        <f t="shared" ca="1" si="83"/>
        <v>0</v>
      </c>
      <c r="AC131" s="76">
        <f t="shared" ca="1" si="99"/>
        <v>0</v>
      </c>
      <c r="AD131" s="76">
        <f t="shared" ca="1" si="100"/>
        <v>0</v>
      </c>
      <c r="AE131" s="76">
        <f t="shared" ca="1" si="101"/>
        <v>0</v>
      </c>
      <c r="AF131" s="76">
        <f t="shared" ca="1" si="102"/>
        <v>0</v>
      </c>
      <c r="AG131" s="76">
        <f t="shared" ca="1" si="103"/>
        <v>0</v>
      </c>
      <c r="AH131" s="76">
        <f t="shared" ca="1" si="104"/>
        <v>0</v>
      </c>
      <c r="AI131" s="76">
        <f t="shared" ca="1" si="105"/>
        <v>0</v>
      </c>
      <c r="AJ131" s="76">
        <f t="shared" ca="1" si="106"/>
        <v>0</v>
      </c>
      <c r="AK131" s="76">
        <f t="shared" ca="1" si="107"/>
        <v>0</v>
      </c>
      <c r="AL131" s="76">
        <f t="shared" ca="1" si="108"/>
        <v>0</v>
      </c>
      <c r="AM131" s="76">
        <f t="shared" ca="1" si="109"/>
        <v>0</v>
      </c>
      <c r="AN131" s="76">
        <f t="shared" ca="1" si="110"/>
        <v>0</v>
      </c>
      <c r="AO131" s="76">
        <f t="shared" ca="1" si="111"/>
        <v>0</v>
      </c>
      <c r="AP131" s="76">
        <f t="shared" ca="1" si="112"/>
        <v>0</v>
      </c>
      <c r="AQ131" s="76">
        <f t="shared" ca="1" si="113"/>
        <v>0</v>
      </c>
      <c r="AR131" s="76">
        <f t="shared" ca="1" si="114"/>
        <v>0</v>
      </c>
      <c r="AS131" s="77">
        <f t="shared" ca="1" si="115"/>
        <v>0</v>
      </c>
      <c r="AT131" s="76">
        <f t="shared" ca="1" si="116"/>
        <v>0</v>
      </c>
    </row>
    <row r="132" spans="2:46">
      <c r="B132" s="75" t="str">
        <f>HYPERLINK("#"&amp;ADDRESS(1,1,1,1,'1. Index'!A140),'1. Index'!A140)</f>
        <v>15.01.11.6.01.290</v>
      </c>
      <c r="C132" s="136" t="str">
        <f t="shared" si="84"/>
        <v>150111601290</v>
      </c>
      <c r="D132" s="76" t="s">
        <v>201</v>
      </c>
      <c r="E132" s="76">
        <f>'3. Country Data'!$C$2</f>
        <v>0</v>
      </c>
      <c r="F132" s="76">
        <f>'3. Country Data'!$C$3</f>
        <v>0</v>
      </c>
      <c r="G132" s="76">
        <f>'3. Country Data'!$C$4</f>
        <v>0</v>
      </c>
      <c r="H132" s="76">
        <f>'3. Country Data'!$C$5</f>
        <v>0</v>
      </c>
      <c r="I132" s="76">
        <f t="shared" ca="1" si="85"/>
        <v>0</v>
      </c>
      <c r="J132" s="76">
        <f t="shared" ca="1" si="78"/>
        <v>0</v>
      </c>
      <c r="K132" s="76">
        <f t="shared" ca="1" si="86"/>
        <v>0</v>
      </c>
      <c r="L132" s="76">
        <f t="shared" ca="1" si="87"/>
        <v>0</v>
      </c>
      <c r="M132" s="76">
        <f t="shared" ca="1" si="88"/>
        <v>0</v>
      </c>
      <c r="N132" s="76">
        <f t="shared" ca="1" si="89"/>
        <v>0</v>
      </c>
      <c r="O132" s="76">
        <f t="shared" ca="1" si="90"/>
        <v>0</v>
      </c>
      <c r="P132" s="76">
        <f t="shared" ca="1" si="91"/>
        <v>0</v>
      </c>
      <c r="Q132" s="76">
        <f t="shared" ca="1" si="92"/>
        <v>0</v>
      </c>
      <c r="R132" s="76">
        <f t="shared" ca="1" si="93"/>
        <v>0</v>
      </c>
      <c r="S132" s="76">
        <f t="shared" ca="1" si="94"/>
        <v>0</v>
      </c>
      <c r="T132" s="76">
        <f t="shared" ca="1" si="95"/>
        <v>0</v>
      </c>
      <c r="U132" s="76">
        <f t="shared" ca="1" si="96"/>
        <v>0</v>
      </c>
      <c r="V132" s="76">
        <f t="shared" ca="1" si="97"/>
        <v>0</v>
      </c>
      <c r="W132" s="76">
        <f t="shared" ca="1" si="98"/>
        <v>0</v>
      </c>
      <c r="X132" s="76">
        <f t="shared" ca="1" si="79"/>
        <v>0</v>
      </c>
      <c r="Y132" s="76">
        <f t="shared" ca="1" si="80"/>
        <v>0</v>
      </c>
      <c r="Z132" s="76">
        <f t="shared" ca="1" si="81"/>
        <v>0</v>
      </c>
      <c r="AA132" s="76">
        <f t="shared" ca="1" si="82"/>
        <v>0</v>
      </c>
      <c r="AB132" s="76">
        <f t="shared" ca="1" si="83"/>
        <v>0</v>
      </c>
      <c r="AC132" s="76">
        <f t="shared" ca="1" si="99"/>
        <v>0</v>
      </c>
      <c r="AD132" s="76">
        <f t="shared" ca="1" si="100"/>
        <v>0</v>
      </c>
      <c r="AE132" s="76">
        <f t="shared" ca="1" si="101"/>
        <v>0</v>
      </c>
      <c r="AF132" s="76">
        <f t="shared" ca="1" si="102"/>
        <v>0</v>
      </c>
      <c r="AG132" s="76">
        <f t="shared" ca="1" si="103"/>
        <v>0</v>
      </c>
      <c r="AH132" s="76">
        <f t="shared" ca="1" si="104"/>
        <v>0</v>
      </c>
      <c r="AI132" s="76">
        <f t="shared" ca="1" si="105"/>
        <v>0</v>
      </c>
      <c r="AJ132" s="76">
        <f t="shared" ca="1" si="106"/>
        <v>0</v>
      </c>
      <c r="AK132" s="76">
        <f t="shared" ca="1" si="107"/>
        <v>0</v>
      </c>
      <c r="AL132" s="76">
        <f t="shared" ca="1" si="108"/>
        <v>0</v>
      </c>
      <c r="AM132" s="76">
        <f t="shared" ca="1" si="109"/>
        <v>0</v>
      </c>
      <c r="AN132" s="76">
        <f t="shared" ca="1" si="110"/>
        <v>0</v>
      </c>
      <c r="AO132" s="76">
        <f t="shared" ca="1" si="111"/>
        <v>0</v>
      </c>
      <c r="AP132" s="76">
        <f t="shared" ca="1" si="112"/>
        <v>0</v>
      </c>
      <c r="AQ132" s="76">
        <f t="shared" ca="1" si="113"/>
        <v>0</v>
      </c>
      <c r="AR132" s="76">
        <f t="shared" ca="1" si="114"/>
        <v>0</v>
      </c>
      <c r="AS132" s="77">
        <f t="shared" ca="1" si="115"/>
        <v>0</v>
      </c>
      <c r="AT132" s="76">
        <f t="shared" ca="1" si="116"/>
        <v>0</v>
      </c>
    </row>
    <row r="133" spans="2:46">
      <c r="B133" s="75" t="str">
        <f>HYPERLINK("#"&amp;ADDRESS(1,1,1,1,'1. Index'!A141),'1. Index'!A141)</f>
        <v>15.01.11.6.01.300</v>
      </c>
      <c r="C133" s="136" t="str">
        <f t="shared" si="84"/>
        <v>150111601300</v>
      </c>
      <c r="D133" s="76" t="s">
        <v>255</v>
      </c>
      <c r="E133" s="76">
        <f>'3. Country Data'!$C$2</f>
        <v>0</v>
      </c>
      <c r="F133" s="76">
        <f>'3. Country Data'!$C$3</f>
        <v>0</v>
      </c>
      <c r="G133" s="76">
        <f>'3. Country Data'!$C$4</f>
        <v>0</v>
      </c>
      <c r="H133" s="76">
        <f>'3. Country Data'!$C$5</f>
        <v>0</v>
      </c>
      <c r="I133" s="76">
        <f t="shared" ca="1" si="85"/>
        <v>0</v>
      </c>
      <c r="J133" s="76">
        <f t="shared" ca="1" si="78"/>
        <v>0</v>
      </c>
      <c r="K133" s="76">
        <f t="shared" ca="1" si="86"/>
        <v>0</v>
      </c>
      <c r="L133" s="76">
        <f t="shared" ca="1" si="87"/>
        <v>0</v>
      </c>
      <c r="M133" s="76">
        <f t="shared" ca="1" si="88"/>
        <v>0</v>
      </c>
      <c r="N133" s="76">
        <f t="shared" ca="1" si="89"/>
        <v>0</v>
      </c>
      <c r="O133" s="76">
        <f t="shared" ca="1" si="90"/>
        <v>0</v>
      </c>
      <c r="P133" s="76">
        <f t="shared" ca="1" si="91"/>
        <v>0</v>
      </c>
      <c r="Q133" s="76">
        <f t="shared" ca="1" si="92"/>
        <v>0</v>
      </c>
      <c r="R133" s="76">
        <f t="shared" ca="1" si="93"/>
        <v>0</v>
      </c>
      <c r="S133" s="76">
        <f t="shared" ca="1" si="94"/>
        <v>0</v>
      </c>
      <c r="T133" s="76">
        <f t="shared" ca="1" si="95"/>
        <v>0</v>
      </c>
      <c r="U133" s="76">
        <f t="shared" ca="1" si="96"/>
        <v>0</v>
      </c>
      <c r="V133" s="76">
        <f t="shared" ca="1" si="97"/>
        <v>0</v>
      </c>
      <c r="W133" s="76">
        <f t="shared" ca="1" si="98"/>
        <v>0</v>
      </c>
      <c r="X133" s="76">
        <f t="shared" ca="1" si="79"/>
        <v>0</v>
      </c>
      <c r="Y133" s="76">
        <f t="shared" ca="1" si="80"/>
        <v>0</v>
      </c>
      <c r="Z133" s="76">
        <f t="shared" ca="1" si="81"/>
        <v>0</v>
      </c>
      <c r="AA133" s="76">
        <f t="shared" ca="1" si="82"/>
        <v>0</v>
      </c>
      <c r="AB133" s="76">
        <f t="shared" ca="1" si="83"/>
        <v>0</v>
      </c>
      <c r="AC133" s="76">
        <f t="shared" ca="1" si="99"/>
        <v>0</v>
      </c>
      <c r="AD133" s="76">
        <f t="shared" ca="1" si="100"/>
        <v>0</v>
      </c>
      <c r="AE133" s="76">
        <f t="shared" ca="1" si="101"/>
        <v>0</v>
      </c>
      <c r="AF133" s="76">
        <f t="shared" ca="1" si="102"/>
        <v>0</v>
      </c>
      <c r="AG133" s="76">
        <f t="shared" ca="1" si="103"/>
        <v>0</v>
      </c>
      <c r="AH133" s="76">
        <f t="shared" ca="1" si="104"/>
        <v>0</v>
      </c>
      <c r="AI133" s="76">
        <f t="shared" ca="1" si="105"/>
        <v>0</v>
      </c>
      <c r="AJ133" s="76">
        <f t="shared" ca="1" si="106"/>
        <v>0</v>
      </c>
      <c r="AK133" s="76">
        <f t="shared" ca="1" si="107"/>
        <v>0</v>
      </c>
      <c r="AL133" s="76">
        <f t="shared" ca="1" si="108"/>
        <v>0</v>
      </c>
      <c r="AM133" s="76">
        <f t="shared" ca="1" si="109"/>
        <v>0</v>
      </c>
      <c r="AN133" s="76">
        <f t="shared" ca="1" si="110"/>
        <v>0</v>
      </c>
      <c r="AO133" s="76">
        <f t="shared" ca="1" si="111"/>
        <v>0</v>
      </c>
      <c r="AP133" s="76">
        <f t="shared" ca="1" si="112"/>
        <v>0</v>
      </c>
      <c r="AQ133" s="76">
        <f t="shared" ca="1" si="113"/>
        <v>0</v>
      </c>
      <c r="AR133" s="76">
        <f t="shared" ca="1" si="114"/>
        <v>0</v>
      </c>
      <c r="AS133" s="77">
        <f t="shared" ca="1" si="115"/>
        <v>0</v>
      </c>
      <c r="AT133" s="76">
        <f t="shared" ca="1" si="116"/>
        <v>0</v>
      </c>
    </row>
    <row r="134" spans="2:46">
      <c r="B134" s="75" t="str">
        <f>HYPERLINK("#"&amp;ADDRESS(1,1,1,1,'1. Index'!A142),'1. Index'!A142)</f>
        <v>15.01.11.6.01.310</v>
      </c>
      <c r="C134" s="136" t="str">
        <f t="shared" si="84"/>
        <v>150111601310</v>
      </c>
      <c r="D134" s="76" t="s">
        <v>202</v>
      </c>
      <c r="E134" s="76">
        <f>'3. Country Data'!$C$2</f>
        <v>0</v>
      </c>
      <c r="F134" s="76">
        <f>'3. Country Data'!$C$3</f>
        <v>0</v>
      </c>
      <c r="G134" s="76">
        <f>'3. Country Data'!$C$4</f>
        <v>0</v>
      </c>
      <c r="H134" s="76">
        <f>'3. Country Data'!$C$5</f>
        <v>0</v>
      </c>
      <c r="I134" s="76">
        <f t="shared" ca="1" si="85"/>
        <v>0</v>
      </c>
      <c r="J134" s="76">
        <f t="shared" ca="1" si="78"/>
        <v>0</v>
      </c>
      <c r="K134" s="76">
        <f t="shared" ca="1" si="86"/>
        <v>0</v>
      </c>
      <c r="L134" s="76">
        <f t="shared" ca="1" si="87"/>
        <v>0</v>
      </c>
      <c r="M134" s="76">
        <f t="shared" ca="1" si="88"/>
        <v>0</v>
      </c>
      <c r="N134" s="76">
        <f t="shared" ca="1" si="89"/>
        <v>0</v>
      </c>
      <c r="O134" s="76">
        <f t="shared" ca="1" si="90"/>
        <v>0</v>
      </c>
      <c r="P134" s="76">
        <f t="shared" ca="1" si="91"/>
        <v>0</v>
      </c>
      <c r="Q134" s="76">
        <f t="shared" ca="1" si="92"/>
        <v>0</v>
      </c>
      <c r="R134" s="76">
        <f t="shared" ca="1" si="93"/>
        <v>0</v>
      </c>
      <c r="S134" s="76">
        <f t="shared" ca="1" si="94"/>
        <v>0</v>
      </c>
      <c r="T134" s="76">
        <f t="shared" ca="1" si="95"/>
        <v>0</v>
      </c>
      <c r="U134" s="76">
        <f t="shared" ca="1" si="96"/>
        <v>0</v>
      </c>
      <c r="V134" s="76">
        <f t="shared" ca="1" si="97"/>
        <v>0</v>
      </c>
      <c r="W134" s="76">
        <f t="shared" ca="1" si="98"/>
        <v>0</v>
      </c>
      <c r="X134" s="76">
        <f t="shared" ca="1" si="79"/>
        <v>0</v>
      </c>
      <c r="Y134" s="76">
        <f t="shared" ca="1" si="80"/>
        <v>0</v>
      </c>
      <c r="Z134" s="76">
        <f t="shared" ca="1" si="81"/>
        <v>0</v>
      </c>
      <c r="AA134" s="76">
        <f t="shared" ca="1" si="82"/>
        <v>0</v>
      </c>
      <c r="AB134" s="76">
        <f t="shared" ca="1" si="83"/>
        <v>0</v>
      </c>
      <c r="AC134" s="76">
        <f t="shared" ca="1" si="99"/>
        <v>0</v>
      </c>
      <c r="AD134" s="76">
        <f t="shared" ca="1" si="100"/>
        <v>0</v>
      </c>
      <c r="AE134" s="76">
        <f t="shared" ca="1" si="101"/>
        <v>0</v>
      </c>
      <c r="AF134" s="76">
        <f t="shared" ca="1" si="102"/>
        <v>0</v>
      </c>
      <c r="AG134" s="76">
        <f t="shared" ca="1" si="103"/>
        <v>0</v>
      </c>
      <c r="AH134" s="76">
        <f t="shared" ca="1" si="104"/>
        <v>0</v>
      </c>
      <c r="AI134" s="76">
        <f t="shared" ca="1" si="105"/>
        <v>0</v>
      </c>
      <c r="AJ134" s="76">
        <f t="shared" ca="1" si="106"/>
        <v>0</v>
      </c>
      <c r="AK134" s="76">
        <f t="shared" ca="1" si="107"/>
        <v>0</v>
      </c>
      <c r="AL134" s="76">
        <f t="shared" ca="1" si="108"/>
        <v>0</v>
      </c>
      <c r="AM134" s="76">
        <f t="shared" ca="1" si="109"/>
        <v>0</v>
      </c>
      <c r="AN134" s="76">
        <f t="shared" ca="1" si="110"/>
        <v>0</v>
      </c>
      <c r="AO134" s="76">
        <f t="shared" ca="1" si="111"/>
        <v>0</v>
      </c>
      <c r="AP134" s="76">
        <f t="shared" ca="1" si="112"/>
        <v>0</v>
      </c>
      <c r="AQ134" s="76">
        <f t="shared" ca="1" si="113"/>
        <v>0</v>
      </c>
      <c r="AR134" s="76">
        <f t="shared" ca="1" si="114"/>
        <v>0</v>
      </c>
      <c r="AS134" s="77">
        <f t="shared" ca="1" si="115"/>
        <v>0</v>
      </c>
      <c r="AT134" s="76">
        <f t="shared" ca="1" si="116"/>
        <v>0</v>
      </c>
    </row>
    <row r="135" spans="2:46">
      <c r="B135" s="75" t="str">
        <f>HYPERLINK("#"&amp;ADDRESS(1,1,1,1,'1. Index'!A143),'1. Index'!A143)</f>
        <v>15.01.11.6.01.320</v>
      </c>
      <c r="C135" s="136" t="str">
        <f t="shared" si="84"/>
        <v>150111601320</v>
      </c>
      <c r="D135" s="76" t="s">
        <v>256</v>
      </c>
      <c r="E135" s="76">
        <f>'3. Country Data'!$C$2</f>
        <v>0</v>
      </c>
      <c r="F135" s="76">
        <f>'3. Country Data'!$C$3</f>
        <v>0</v>
      </c>
      <c r="G135" s="76">
        <f>'3. Country Data'!$C$4</f>
        <v>0</v>
      </c>
      <c r="H135" s="76">
        <f>'3. Country Data'!$C$5</f>
        <v>0</v>
      </c>
      <c r="I135" s="76">
        <f t="shared" ca="1" si="85"/>
        <v>0</v>
      </c>
      <c r="J135" s="76">
        <f t="shared" ca="1" si="78"/>
        <v>0</v>
      </c>
      <c r="K135" s="76">
        <f t="shared" ca="1" si="86"/>
        <v>0</v>
      </c>
      <c r="L135" s="76">
        <f t="shared" ca="1" si="87"/>
        <v>0</v>
      </c>
      <c r="M135" s="76">
        <f t="shared" ca="1" si="88"/>
        <v>0</v>
      </c>
      <c r="N135" s="76">
        <f t="shared" ca="1" si="89"/>
        <v>0</v>
      </c>
      <c r="O135" s="76">
        <f t="shared" ca="1" si="90"/>
        <v>0</v>
      </c>
      <c r="P135" s="76">
        <f t="shared" ca="1" si="91"/>
        <v>0</v>
      </c>
      <c r="Q135" s="76">
        <f t="shared" ca="1" si="92"/>
        <v>0</v>
      </c>
      <c r="R135" s="76">
        <f t="shared" ca="1" si="93"/>
        <v>0</v>
      </c>
      <c r="S135" s="76">
        <f t="shared" ca="1" si="94"/>
        <v>0</v>
      </c>
      <c r="T135" s="76">
        <f t="shared" ca="1" si="95"/>
        <v>0</v>
      </c>
      <c r="U135" s="76">
        <f t="shared" ca="1" si="96"/>
        <v>0</v>
      </c>
      <c r="V135" s="76">
        <f t="shared" ca="1" si="97"/>
        <v>0</v>
      </c>
      <c r="W135" s="76">
        <f t="shared" ca="1" si="98"/>
        <v>0</v>
      </c>
      <c r="X135" s="76">
        <f t="shared" ca="1" si="79"/>
        <v>0</v>
      </c>
      <c r="Y135" s="76">
        <f t="shared" ca="1" si="80"/>
        <v>0</v>
      </c>
      <c r="Z135" s="76">
        <f t="shared" ca="1" si="81"/>
        <v>0</v>
      </c>
      <c r="AA135" s="76">
        <f t="shared" ca="1" si="82"/>
        <v>0</v>
      </c>
      <c r="AB135" s="76">
        <f t="shared" ca="1" si="83"/>
        <v>0</v>
      </c>
      <c r="AC135" s="76">
        <f t="shared" ca="1" si="99"/>
        <v>0</v>
      </c>
      <c r="AD135" s="76">
        <f t="shared" ca="1" si="100"/>
        <v>0</v>
      </c>
      <c r="AE135" s="76">
        <f t="shared" ca="1" si="101"/>
        <v>0</v>
      </c>
      <c r="AF135" s="76">
        <f t="shared" ca="1" si="102"/>
        <v>0</v>
      </c>
      <c r="AG135" s="76">
        <f t="shared" ca="1" si="103"/>
        <v>0</v>
      </c>
      <c r="AH135" s="76">
        <f t="shared" ca="1" si="104"/>
        <v>0</v>
      </c>
      <c r="AI135" s="76">
        <f t="shared" ca="1" si="105"/>
        <v>0</v>
      </c>
      <c r="AJ135" s="76">
        <f t="shared" ca="1" si="106"/>
        <v>0</v>
      </c>
      <c r="AK135" s="76">
        <f t="shared" ca="1" si="107"/>
        <v>0</v>
      </c>
      <c r="AL135" s="76">
        <f t="shared" ca="1" si="108"/>
        <v>0</v>
      </c>
      <c r="AM135" s="76">
        <f t="shared" ca="1" si="109"/>
        <v>0</v>
      </c>
      <c r="AN135" s="76">
        <f t="shared" ca="1" si="110"/>
        <v>0</v>
      </c>
      <c r="AO135" s="76">
        <f t="shared" ca="1" si="111"/>
        <v>0</v>
      </c>
      <c r="AP135" s="76">
        <f t="shared" ca="1" si="112"/>
        <v>0</v>
      </c>
      <c r="AQ135" s="76">
        <f t="shared" ca="1" si="113"/>
        <v>0</v>
      </c>
      <c r="AR135" s="76">
        <f t="shared" ca="1" si="114"/>
        <v>0</v>
      </c>
      <c r="AS135" s="77">
        <f t="shared" ca="1" si="115"/>
        <v>0</v>
      </c>
      <c r="AT135" s="76">
        <f t="shared" ca="1" si="116"/>
        <v>0</v>
      </c>
    </row>
    <row r="136" spans="2:46">
      <c r="B136" s="75" t="str">
        <f>HYPERLINK("#"&amp;ADDRESS(1,1,1,1,'1. Index'!A144),'1. Index'!A144)</f>
        <v>15.01.11.6.01.330</v>
      </c>
      <c r="C136" s="136" t="str">
        <f t="shared" si="84"/>
        <v>150111601330</v>
      </c>
      <c r="D136" s="76" t="s">
        <v>1842</v>
      </c>
      <c r="E136" s="76">
        <f>'3. Country Data'!$C$2</f>
        <v>0</v>
      </c>
      <c r="F136" s="76">
        <f>'3. Country Data'!$C$3</f>
        <v>0</v>
      </c>
      <c r="G136" s="76">
        <f>'3. Country Data'!$C$4</f>
        <v>0</v>
      </c>
      <c r="H136" s="76">
        <f>'3. Country Data'!$C$5</f>
        <v>0</v>
      </c>
      <c r="I136" s="76">
        <f t="shared" ca="1" si="85"/>
        <v>0</v>
      </c>
      <c r="J136" s="76">
        <f t="shared" ca="1" si="78"/>
        <v>0</v>
      </c>
      <c r="K136" s="76">
        <f t="shared" ca="1" si="86"/>
        <v>0</v>
      </c>
      <c r="L136" s="76">
        <f t="shared" ca="1" si="87"/>
        <v>0</v>
      </c>
      <c r="M136" s="76">
        <f t="shared" ca="1" si="88"/>
        <v>0</v>
      </c>
      <c r="N136" s="76">
        <f t="shared" ca="1" si="89"/>
        <v>0</v>
      </c>
      <c r="O136" s="76">
        <f t="shared" ca="1" si="90"/>
        <v>0</v>
      </c>
      <c r="P136" s="76">
        <f t="shared" ca="1" si="91"/>
        <v>0</v>
      </c>
      <c r="Q136" s="76">
        <f t="shared" ca="1" si="92"/>
        <v>0</v>
      </c>
      <c r="R136" s="76">
        <f t="shared" ca="1" si="93"/>
        <v>0</v>
      </c>
      <c r="S136" s="76">
        <f t="shared" ca="1" si="94"/>
        <v>0</v>
      </c>
      <c r="T136" s="76">
        <f t="shared" ca="1" si="95"/>
        <v>0</v>
      </c>
      <c r="U136" s="76">
        <f t="shared" ca="1" si="96"/>
        <v>0</v>
      </c>
      <c r="V136" s="76">
        <f t="shared" ca="1" si="97"/>
        <v>0</v>
      </c>
      <c r="W136" s="76">
        <f t="shared" ca="1" si="98"/>
        <v>0</v>
      </c>
      <c r="X136" s="76">
        <f t="shared" ca="1" si="79"/>
        <v>0</v>
      </c>
      <c r="Y136" s="76">
        <f t="shared" ca="1" si="80"/>
        <v>0</v>
      </c>
      <c r="Z136" s="76">
        <f t="shared" ca="1" si="81"/>
        <v>0</v>
      </c>
      <c r="AA136" s="76">
        <f t="shared" ca="1" si="82"/>
        <v>0</v>
      </c>
      <c r="AB136" s="76">
        <f t="shared" ca="1" si="83"/>
        <v>0</v>
      </c>
      <c r="AC136" s="76">
        <f t="shared" ca="1" si="99"/>
        <v>0</v>
      </c>
      <c r="AD136" s="76">
        <f t="shared" ca="1" si="100"/>
        <v>0</v>
      </c>
      <c r="AE136" s="76">
        <f t="shared" ca="1" si="101"/>
        <v>0</v>
      </c>
      <c r="AF136" s="76">
        <f t="shared" ca="1" si="102"/>
        <v>0</v>
      </c>
      <c r="AG136" s="76">
        <f t="shared" ca="1" si="103"/>
        <v>0</v>
      </c>
      <c r="AH136" s="76">
        <f t="shared" ca="1" si="104"/>
        <v>0</v>
      </c>
      <c r="AI136" s="76">
        <f t="shared" ca="1" si="105"/>
        <v>0</v>
      </c>
      <c r="AJ136" s="76">
        <f t="shared" ca="1" si="106"/>
        <v>0</v>
      </c>
      <c r="AK136" s="76">
        <f t="shared" ca="1" si="107"/>
        <v>0</v>
      </c>
      <c r="AL136" s="76">
        <f t="shared" ca="1" si="108"/>
        <v>0</v>
      </c>
      <c r="AM136" s="76">
        <f t="shared" ca="1" si="109"/>
        <v>0</v>
      </c>
      <c r="AN136" s="76">
        <f t="shared" ca="1" si="110"/>
        <v>0</v>
      </c>
      <c r="AO136" s="76">
        <f t="shared" ca="1" si="111"/>
        <v>0</v>
      </c>
      <c r="AP136" s="76">
        <f t="shared" ca="1" si="112"/>
        <v>0</v>
      </c>
      <c r="AQ136" s="76">
        <f t="shared" ca="1" si="113"/>
        <v>0</v>
      </c>
      <c r="AR136" s="76">
        <f t="shared" ca="1" si="114"/>
        <v>0</v>
      </c>
      <c r="AS136" s="77">
        <f t="shared" ca="1" si="115"/>
        <v>0</v>
      </c>
      <c r="AT136" s="76">
        <f t="shared" ca="1" si="116"/>
        <v>0</v>
      </c>
    </row>
    <row r="137" spans="2:46">
      <c r="B137" s="75" t="str">
        <f>HYPERLINK("#"&amp;ADDRESS(1,1,1,1,'1. Index'!A145),'1. Index'!A145)</f>
        <v>15.01.11.6.01.340</v>
      </c>
      <c r="C137" s="136" t="str">
        <f t="shared" si="84"/>
        <v>150111601340</v>
      </c>
      <c r="D137" s="76" t="s">
        <v>1843</v>
      </c>
      <c r="E137" s="76">
        <f>'3. Country Data'!$C$2</f>
        <v>0</v>
      </c>
      <c r="F137" s="76">
        <f>'3. Country Data'!$C$3</f>
        <v>0</v>
      </c>
      <c r="G137" s="76">
        <f>'3. Country Data'!$C$4</f>
        <v>0</v>
      </c>
      <c r="H137" s="76">
        <f>'3. Country Data'!$C$5</f>
        <v>0</v>
      </c>
      <c r="I137" s="76">
        <f t="shared" ca="1" si="85"/>
        <v>0</v>
      </c>
      <c r="J137" s="76">
        <f t="shared" ca="1" si="78"/>
        <v>0</v>
      </c>
      <c r="K137" s="76">
        <f t="shared" ca="1" si="86"/>
        <v>0</v>
      </c>
      <c r="L137" s="76">
        <f t="shared" ca="1" si="87"/>
        <v>0</v>
      </c>
      <c r="M137" s="76">
        <f t="shared" ca="1" si="88"/>
        <v>0</v>
      </c>
      <c r="N137" s="76">
        <f t="shared" ca="1" si="89"/>
        <v>0</v>
      </c>
      <c r="O137" s="76">
        <f t="shared" ca="1" si="90"/>
        <v>0</v>
      </c>
      <c r="P137" s="76">
        <f t="shared" ca="1" si="91"/>
        <v>0</v>
      </c>
      <c r="Q137" s="76">
        <f t="shared" ca="1" si="92"/>
        <v>0</v>
      </c>
      <c r="R137" s="76">
        <f t="shared" ca="1" si="93"/>
        <v>0</v>
      </c>
      <c r="S137" s="76">
        <f t="shared" ca="1" si="94"/>
        <v>0</v>
      </c>
      <c r="T137" s="76">
        <f t="shared" ca="1" si="95"/>
        <v>0</v>
      </c>
      <c r="U137" s="76">
        <f t="shared" ca="1" si="96"/>
        <v>0</v>
      </c>
      <c r="V137" s="76">
        <f t="shared" ca="1" si="97"/>
        <v>0</v>
      </c>
      <c r="W137" s="76">
        <f t="shared" ca="1" si="98"/>
        <v>0</v>
      </c>
      <c r="X137" s="76">
        <f t="shared" ca="1" si="79"/>
        <v>0</v>
      </c>
      <c r="Y137" s="76">
        <f t="shared" ca="1" si="80"/>
        <v>0</v>
      </c>
      <c r="Z137" s="76">
        <f t="shared" ca="1" si="81"/>
        <v>0</v>
      </c>
      <c r="AA137" s="76">
        <f t="shared" ca="1" si="82"/>
        <v>0</v>
      </c>
      <c r="AB137" s="76">
        <f t="shared" ca="1" si="83"/>
        <v>0</v>
      </c>
      <c r="AC137" s="76">
        <f t="shared" ca="1" si="99"/>
        <v>0</v>
      </c>
      <c r="AD137" s="76">
        <f t="shared" ca="1" si="100"/>
        <v>0</v>
      </c>
      <c r="AE137" s="76">
        <f t="shared" ca="1" si="101"/>
        <v>0</v>
      </c>
      <c r="AF137" s="76">
        <f t="shared" ca="1" si="102"/>
        <v>0</v>
      </c>
      <c r="AG137" s="76">
        <f t="shared" ca="1" si="103"/>
        <v>0</v>
      </c>
      <c r="AH137" s="76">
        <f t="shared" ca="1" si="104"/>
        <v>0</v>
      </c>
      <c r="AI137" s="76">
        <f t="shared" ca="1" si="105"/>
        <v>0</v>
      </c>
      <c r="AJ137" s="76">
        <f t="shared" ca="1" si="106"/>
        <v>0</v>
      </c>
      <c r="AK137" s="76">
        <f t="shared" ca="1" si="107"/>
        <v>0</v>
      </c>
      <c r="AL137" s="76">
        <f t="shared" ca="1" si="108"/>
        <v>0</v>
      </c>
      <c r="AM137" s="76">
        <f t="shared" ca="1" si="109"/>
        <v>0</v>
      </c>
      <c r="AN137" s="76">
        <f t="shared" ca="1" si="110"/>
        <v>0</v>
      </c>
      <c r="AO137" s="76">
        <f t="shared" ca="1" si="111"/>
        <v>0</v>
      </c>
      <c r="AP137" s="76">
        <f t="shared" ca="1" si="112"/>
        <v>0</v>
      </c>
      <c r="AQ137" s="76">
        <f t="shared" ca="1" si="113"/>
        <v>0</v>
      </c>
      <c r="AR137" s="76">
        <f t="shared" ca="1" si="114"/>
        <v>0</v>
      </c>
      <c r="AS137" s="77">
        <f t="shared" ca="1" si="115"/>
        <v>0</v>
      </c>
      <c r="AT137" s="76">
        <f t="shared" ca="1" si="116"/>
        <v>0</v>
      </c>
    </row>
    <row r="138" spans="2:46">
      <c r="B138" s="75" t="str">
        <f>HYPERLINK("#"&amp;ADDRESS(1,1,1,1,'1. Index'!A146),'1. Index'!A146)</f>
        <v>15.01.11.6.01.350</v>
      </c>
      <c r="C138" s="136" t="str">
        <f t="shared" si="84"/>
        <v>150111601350</v>
      </c>
      <c r="D138" s="76" t="s">
        <v>1844</v>
      </c>
      <c r="E138" s="76">
        <f>'3. Country Data'!$C$2</f>
        <v>0</v>
      </c>
      <c r="F138" s="76">
        <f>'3. Country Data'!$C$3</f>
        <v>0</v>
      </c>
      <c r="G138" s="76">
        <f>'3. Country Data'!$C$4</f>
        <v>0</v>
      </c>
      <c r="H138" s="76">
        <f>'3. Country Data'!$C$5</f>
        <v>0</v>
      </c>
      <c r="I138" s="76">
        <f t="shared" ca="1" si="85"/>
        <v>0</v>
      </c>
      <c r="J138" s="76">
        <f t="shared" ca="1" si="78"/>
        <v>0</v>
      </c>
      <c r="K138" s="76">
        <f t="shared" ca="1" si="86"/>
        <v>0</v>
      </c>
      <c r="L138" s="76">
        <f t="shared" ca="1" si="87"/>
        <v>0</v>
      </c>
      <c r="M138" s="76">
        <f t="shared" ca="1" si="88"/>
        <v>0</v>
      </c>
      <c r="N138" s="76">
        <f t="shared" ca="1" si="89"/>
        <v>0</v>
      </c>
      <c r="O138" s="76">
        <f t="shared" ca="1" si="90"/>
        <v>0</v>
      </c>
      <c r="P138" s="76">
        <f t="shared" ca="1" si="91"/>
        <v>0</v>
      </c>
      <c r="Q138" s="76">
        <f t="shared" ca="1" si="92"/>
        <v>0</v>
      </c>
      <c r="R138" s="76">
        <f t="shared" ca="1" si="93"/>
        <v>0</v>
      </c>
      <c r="S138" s="76">
        <f t="shared" ca="1" si="94"/>
        <v>0</v>
      </c>
      <c r="T138" s="76">
        <f t="shared" ca="1" si="95"/>
        <v>0</v>
      </c>
      <c r="U138" s="76">
        <f t="shared" ca="1" si="96"/>
        <v>0</v>
      </c>
      <c r="V138" s="76">
        <f t="shared" ca="1" si="97"/>
        <v>0</v>
      </c>
      <c r="W138" s="76">
        <f t="shared" ca="1" si="98"/>
        <v>0</v>
      </c>
      <c r="X138" s="76">
        <f t="shared" ca="1" si="79"/>
        <v>0</v>
      </c>
      <c r="Y138" s="76">
        <f t="shared" ca="1" si="80"/>
        <v>0</v>
      </c>
      <c r="Z138" s="76">
        <f t="shared" ca="1" si="81"/>
        <v>0</v>
      </c>
      <c r="AA138" s="76">
        <f t="shared" ca="1" si="82"/>
        <v>0</v>
      </c>
      <c r="AB138" s="76">
        <f t="shared" ca="1" si="83"/>
        <v>0</v>
      </c>
      <c r="AC138" s="76">
        <f t="shared" ca="1" si="99"/>
        <v>0</v>
      </c>
      <c r="AD138" s="76">
        <f t="shared" ca="1" si="100"/>
        <v>0</v>
      </c>
      <c r="AE138" s="76">
        <f t="shared" ca="1" si="101"/>
        <v>0</v>
      </c>
      <c r="AF138" s="76">
        <f t="shared" ca="1" si="102"/>
        <v>0</v>
      </c>
      <c r="AG138" s="76">
        <f t="shared" ca="1" si="103"/>
        <v>0</v>
      </c>
      <c r="AH138" s="76">
        <f t="shared" ca="1" si="104"/>
        <v>0</v>
      </c>
      <c r="AI138" s="76">
        <f t="shared" ca="1" si="105"/>
        <v>0</v>
      </c>
      <c r="AJ138" s="76">
        <f t="shared" ca="1" si="106"/>
        <v>0</v>
      </c>
      <c r="AK138" s="76">
        <f t="shared" ca="1" si="107"/>
        <v>0</v>
      </c>
      <c r="AL138" s="76">
        <f t="shared" ca="1" si="108"/>
        <v>0</v>
      </c>
      <c r="AM138" s="76">
        <f t="shared" ca="1" si="109"/>
        <v>0</v>
      </c>
      <c r="AN138" s="76">
        <f t="shared" ca="1" si="110"/>
        <v>0</v>
      </c>
      <c r="AO138" s="76">
        <f t="shared" ca="1" si="111"/>
        <v>0</v>
      </c>
      <c r="AP138" s="76">
        <f t="shared" ca="1" si="112"/>
        <v>0</v>
      </c>
      <c r="AQ138" s="76">
        <f t="shared" ca="1" si="113"/>
        <v>0</v>
      </c>
      <c r="AR138" s="76">
        <f t="shared" ca="1" si="114"/>
        <v>0</v>
      </c>
      <c r="AS138" s="77">
        <f t="shared" ca="1" si="115"/>
        <v>0</v>
      </c>
      <c r="AT138" s="76">
        <f t="shared" ca="1" si="116"/>
        <v>0</v>
      </c>
    </row>
    <row r="139" spans="2:46">
      <c r="B139" s="75" t="str">
        <f>HYPERLINK("#"&amp;ADDRESS(1,1,1,1,'1. Index'!A147),'1. Index'!A147)</f>
        <v>15.01.11.6.01.360</v>
      </c>
      <c r="C139" s="136" t="str">
        <f t="shared" si="84"/>
        <v>150111601360</v>
      </c>
      <c r="D139" s="76" t="s">
        <v>1845</v>
      </c>
      <c r="E139" s="76">
        <f>'3. Country Data'!$C$2</f>
        <v>0</v>
      </c>
      <c r="F139" s="76">
        <f>'3. Country Data'!$C$3</f>
        <v>0</v>
      </c>
      <c r="G139" s="76">
        <f>'3. Country Data'!$C$4</f>
        <v>0</v>
      </c>
      <c r="H139" s="76">
        <f>'3. Country Data'!$C$5</f>
        <v>0</v>
      </c>
      <c r="I139" s="76">
        <f t="shared" ca="1" si="85"/>
        <v>0</v>
      </c>
      <c r="J139" s="76">
        <f t="shared" ca="1" si="78"/>
        <v>0</v>
      </c>
      <c r="K139" s="76">
        <f t="shared" ca="1" si="86"/>
        <v>0</v>
      </c>
      <c r="L139" s="76">
        <f t="shared" ca="1" si="87"/>
        <v>0</v>
      </c>
      <c r="M139" s="76">
        <f t="shared" ca="1" si="88"/>
        <v>0</v>
      </c>
      <c r="N139" s="76">
        <f t="shared" ca="1" si="89"/>
        <v>0</v>
      </c>
      <c r="O139" s="76">
        <f t="shared" ca="1" si="90"/>
        <v>0</v>
      </c>
      <c r="P139" s="76">
        <f t="shared" ca="1" si="91"/>
        <v>0</v>
      </c>
      <c r="Q139" s="76">
        <f t="shared" ca="1" si="92"/>
        <v>0</v>
      </c>
      <c r="R139" s="76">
        <f t="shared" ca="1" si="93"/>
        <v>0</v>
      </c>
      <c r="S139" s="76">
        <f t="shared" ca="1" si="94"/>
        <v>0</v>
      </c>
      <c r="T139" s="76">
        <f t="shared" ca="1" si="95"/>
        <v>0</v>
      </c>
      <c r="U139" s="76">
        <f t="shared" ca="1" si="96"/>
        <v>0</v>
      </c>
      <c r="V139" s="76">
        <f t="shared" ca="1" si="97"/>
        <v>0</v>
      </c>
      <c r="W139" s="76">
        <f t="shared" ca="1" si="98"/>
        <v>0</v>
      </c>
      <c r="X139" s="76">
        <f t="shared" ca="1" si="79"/>
        <v>0</v>
      </c>
      <c r="Y139" s="76">
        <f t="shared" ca="1" si="80"/>
        <v>0</v>
      </c>
      <c r="Z139" s="76">
        <f t="shared" ca="1" si="81"/>
        <v>0</v>
      </c>
      <c r="AA139" s="76">
        <f t="shared" ca="1" si="82"/>
        <v>0</v>
      </c>
      <c r="AB139" s="76">
        <f t="shared" ca="1" si="83"/>
        <v>0</v>
      </c>
      <c r="AC139" s="76">
        <f t="shared" ca="1" si="99"/>
        <v>0</v>
      </c>
      <c r="AD139" s="76">
        <f t="shared" ca="1" si="100"/>
        <v>0</v>
      </c>
      <c r="AE139" s="76">
        <f t="shared" ca="1" si="101"/>
        <v>0</v>
      </c>
      <c r="AF139" s="76">
        <f t="shared" ca="1" si="102"/>
        <v>0</v>
      </c>
      <c r="AG139" s="76">
        <f t="shared" ca="1" si="103"/>
        <v>0</v>
      </c>
      <c r="AH139" s="76">
        <f t="shared" ca="1" si="104"/>
        <v>0</v>
      </c>
      <c r="AI139" s="76">
        <f t="shared" ca="1" si="105"/>
        <v>0</v>
      </c>
      <c r="AJ139" s="76">
        <f t="shared" ca="1" si="106"/>
        <v>0</v>
      </c>
      <c r="AK139" s="76">
        <f t="shared" ca="1" si="107"/>
        <v>0</v>
      </c>
      <c r="AL139" s="76">
        <f t="shared" ca="1" si="108"/>
        <v>0</v>
      </c>
      <c r="AM139" s="76">
        <f t="shared" ca="1" si="109"/>
        <v>0</v>
      </c>
      <c r="AN139" s="76">
        <f t="shared" ca="1" si="110"/>
        <v>0</v>
      </c>
      <c r="AO139" s="76">
        <f t="shared" ca="1" si="111"/>
        <v>0</v>
      </c>
      <c r="AP139" s="76">
        <f t="shared" ca="1" si="112"/>
        <v>0</v>
      </c>
      <c r="AQ139" s="76">
        <f t="shared" ca="1" si="113"/>
        <v>0</v>
      </c>
      <c r="AR139" s="76">
        <f t="shared" ca="1" si="114"/>
        <v>0</v>
      </c>
      <c r="AS139" s="77">
        <f t="shared" ca="1" si="115"/>
        <v>0</v>
      </c>
      <c r="AT139" s="76">
        <f t="shared" ca="1" si="116"/>
        <v>0</v>
      </c>
    </row>
    <row r="140" spans="2:46">
      <c r="B140" s="75" t="str">
        <f>HYPERLINK("#"&amp;ADDRESS(1,1,1,1,'1. Index'!A148),'1. Index'!A148)</f>
        <v>15.01.11.6.01.370</v>
      </c>
      <c r="C140" s="136" t="str">
        <f t="shared" si="84"/>
        <v>150111601370</v>
      </c>
      <c r="D140" s="76" t="s">
        <v>1846</v>
      </c>
      <c r="E140" s="76">
        <f>'3. Country Data'!$C$2</f>
        <v>0</v>
      </c>
      <c r="F140" s="76">
        <f>'3. Country Data'!$C$3</f>
        <v>0</v>
      </c>
      <c r="G140" s="76">
        <f>'3. Country Data'!$C$4</f>
        <v>0</v>
      </c>
      <c r="H140" s="76">
        <f>'3. Country Data'!$C$5</f>
        <v>0</v>
      </c>
      <c r="I140" s="76">
        <f t="shared" ca="1" si="85"/>
        <v>0</v>
      </c>
      <c r="J140" s="76">
        <f t="shared" ca="1" si="78"/>
        <v>0</v>
      </c>
      <c r="K140" s="76">
        <f t="shared" ca="1" si="86"/>
        <v>0</v>
      </c>
      <c r="L140" s="76">
        <f t="shared" ca="1" si="87"/>
        <v>0</v>
      </c>
      <c r="M140" s="76">
        <f t="shared" ca="1" si="88"/>
        <v>0</v>
      </c>
      <c r="N140" s="76">
        <f t="shared" ca="1" si="89"/>
        <v>0</v>
      </c>
      <c r="O140" s="76">
        <f t="shared" ca="1" si="90"/>
        <v>0</v>
      </c>
      <c r="P140" s="76">
        <f t="shared" ca="1" si="91"/>
        <v>0</v>
      </c>
      <c r="Q140" s="76">
        <f t="shared" ca="1" si="92"/>
        <v>0</v>
      </c>
      <c r="R140" s="76">
        <f t="shared" ca="1" si="93"/>
        <v>0</v>
      </c>
      <c r="S140" s="76">
        <f t="shared" ca="1" si="94"/>
        <v>0</v>
      </c>
      <c r="T140" s="76">
        <f t="shared" ca="1" si="95"/>
        <v>0</v>
      </c>
      <c r="U140" s="76">
        <f t="shared" ca="1" si="96"/>
        <v>0</v>
      </c>
      <c r="V140" s="76">
        <f t="shared" ca="1" si="97"/>
        <v>0</v>
      </c>
      <c r="W140" s="76">
        <f t="shared" ca="1" si="98"/>
        <v>0</v>
      </c>
      <c r="X140" s="76">
        <f t="shared" ca="1" si="79"/>
        <v>0</v>
      </c>
      <c r="Y140" s="76">
        <f t="shared" ca="1" si="80"/>
        <v>0</v>
      </c>
      <c r="Z140" s="76">
        <f t="shared" ca="1" si="81"/>
        <v>0</v>
      </c>
      <c r="AA140" s="76">
        <f t="shared" ca="1" si="82"/>
        <v>0</v>
      </c>
      <c r="AB140" s="76">
        <f t="shared" ca="1" si="83"/>
        <v>0</v>
      </c>
      <c r="AC140" s="76">
        <f t="shared" ca="1" si="99"/>
        <v>0</v>
      </c>
      <c r="AD140" s="76">
        <f t="shared" ca="1" si="100"/>
        <v>0</v>
      </c>
      <c r="AE140" s="76">
        <f t="shared" ca="1" si="101"/>
        <v>0</v>
      </c>
      <c r="AF140" s="76">
        <f t="shared" ca="1" si="102"/>
        <v>0</v>
      </c>
      <c r="AG140" s="76">
        <f t="shared" ca="1" si="103"/>
        <v>0</v>
      </c>
      <c r="AH140" s="76">
        <f t="shared" ca="1" si="104"/>
        <v>0</v>
      </c>
      <c r="AI140" s="76">
        <f t="shared" ca="1" si="105"/>
        <v>0</v>
      </c>
      <c r="AJ140" s="76">
        <f t="shared" ca="1" si="106"/>
        <v>0</v>
      </c>
      <c r="AK140" s="76">
        <f t="shared" ca="1" si="107"/>
        <v>0</v>
      </c>
      <c r="AL140" s="76">
        <f t="shared" ca="1" si="108"/>
        <v>0</v>
      </c>
      <c r="AM140" s="76">
        <f t="shared" ca="1" si="109"/>
        <v>0</v>
      </c>
      <c r="AN140" s="76">
        <f t="shared" ca="1" si="110"/>
        <v>0</v>
      </c>
      <c r="AO140" s="76">
        <f t="shared" ca="1" si="111"/>
        <v>0</v>
      </c>
      <c r="AP140" s="76">
        <f t="shared" ca="1" si="112"/>
        <v>0</v>
      </c>
      <c r="AQ140" s="76">
        <f t="shared" ca="1" si="113"/>
        <v>0</v>
      </c>
      <c r="AR140" s="76">
        <f t="shared" ca="1" si="114"/>
        <v>0</v>
      </c>
      <c r="AS140" s="77">
        <f t="shared" ca="1" si="115"/>
        <v>0</v>
      </c>
      <c r="AT140" s="76">
        <f t="shared" ca="1" si="116"/>
        <v>0</v>
      </c>
    </row>
    <row r="141" spans="2:46">
      <c r="B141" s="75" t="str">
        <f>HYPERLINK("#"&amp;ADDRESS(1,1,1,1,'1. Index'!A149),'1. Index'!A149)</f>
        <v>15.01.11.6.01.380</v>
      </c>
      <c r="C141" s="136" t="str">
        <f t="shared" si="84"/>
        <v>150111601380</v>
      </c>
      <c r="D141" s="76" t="s">
        <v>1847</v>
      </c>
      <c r="E141" s="76">
        <f>'3. Country Data'!$C$2</f>
        <v>0</v>
      </c>
      <c r="F141" s="76">
        <f>'3. Country Data'!$C$3</f>
        <v>0</v>
      </c>
      <c r="G141" s="76">
        <f>'3. Country Data'!$C$4</f>
        <v>0</v>
      </c>
      <c r="H141" s="76">
        <f>'3. Country Data'!$C$5</f>
        <v>0</v>
      </c>
      <c r="I141" s="76">
        <f t="shared" ca="1" si="85"/>
        <v>0</v>
      </c>
      <c r="J141" s="76">
        <f t="shared" ca="1" si="78"/>
        <v>0</v>
      </c>
      <c r="K141" s="76">
        <f t="shared" ca="1" si="86"/>
        <v>0</v>
      </c>
      <c r="L141" s="76">
        <f t="shared" ca="1" si="87"/>
        <v>0</v>
      </c>
      <c r="M141" s="76">
        <f t="shared" ca="1" si="88"/>
        <v>0</v>
      </c>
      <c r="N141" s="76">
        <f t="shared" ca="1" si="89"/>
        <v>0</v>
      </c>
      <c r="O141" s="76">
        <f t="shared" ca="1" si="90"/>
        <v>0</v>
      </c>
      <c r="P141" s="76">
        <f t="shared" ca="1" si="91"/>
        <v>0</v>
      </c>
      <c r="Q141" s="76">
        <f t="shared" ca="1" si="92"/>
        <v>0</v>
      </c>
      <c r="R141" s="76">
        <f t="shared" ca="1" si="93"/>
        <v>0</v>
      </c>
      <c r="S141" s="76">
        <f t="shared" ca="1" si="94"/>
        <v>0</v>
      </c>
      <c r="T141" s="76">
        <f t="shared" ca="1" si="95"/>
        <v>0</v>
      </c>
      <c r="U141" s="76">
        <f t="shared" ca="1" si="96"/>
        <v>0</v>
      </c>
      <c r="V141" s="76">
        <f t="shared" ca="1" si="97"/>
        <v>0</v>
      </c>
      <c r="W141" s="76">
        <f t="shared" ca="1" si="98"/>
        <v>0</v>
      </c>
      <c r="X141" s="76">
        <f t="shared" ca="1" si="79"/>
        <v>0</v>
      </c>
      <c r="Y141" s="76">
        <f t="shared" ca="1" si="80"/>
        <v>0</v>
      </c>
      <c r="Z141" s="76">
        <f t="shared" ca="1" si="81"/>
        <v>0</v>
      </c>
      <c r="AA141" s="76">
        <f t="shared" ca="1" si="82"/>
        <v>0</v>
      </c>
      <c r="AB141" s="76">
        <f t="shared" ca="1" si="83"/>
        <v>0</v>
      </c>
      <c r="AC141" s="76">
        <f t="shared" ca="1" si="99"/>
        <v>0</v>
      </c>
      <c r="AD141" s="76">
        <f t="shared" ca="1" si="100"/>
        <v>0</v>
      </c>
      <c r="AE141" s="76">
        <f t="shared" ca="1" si="101"/>
        <v>0</v>
      </c>
      <c r="AF141" s="76">
        <f t="shared" ca="1" si="102"/>
        <v>0</v>
      </c>
      <c r="AG141" s="76">
        <f t="shared" ca="1" si="103"/>
        <v>0</v>
      </c>
      <c r="AH141" s="76">
        <f t="shared" ca="1" si="104"/>
        <v>0</v>
      </c>
      <c r="AI141" s="76">
        <f t="shared" ca="1" si="105"/>
        <v>0</v>
      </c>
      <c r="AJ141" s="76">
        <f t="shared" ca="1" si="106"/>
        <v>0</v>
      </c>
      <c r="AK141" s="76">
        <f t="shared" ca="1" si="107"/>
        <v>0</v>
      </c>
      <c r="AL141" s="76">
        <f t="shared" ca="1" si="108"/>
        <v>0</v>
      </c>
      <c r="AM141" s="76">
        <f t="shared" ca="1" si="109"/>
        <v>0</v>
      </c>
      <c r="AN141" s="76">
        <f t="shared" ca="1" si="110"/>
        <v>0</v>
      </c>
      <c r="AO141" s="76">
        <f t="shared" ca="1" si="111"/>
        <v>0</v>
      </c>
      <c r="AP141" s="76">
        <f t="shared" ca="1" si="112"/>
        <v>0</v>
      </c>
      <c r="AQ141" s="76">
        <f t="shared" ca="1" si="113"/>
        <v>0</v>
      </c>
      <c r="AR141" s="76">
        <f t="shared" ca="1" si="114"/>
        <v>0</v>
      </c>
      <c r="AS141" s="77">
        <f t="shared" ca="1" si="115"/>
        <v>0</v>
      </c>
      <c r="AT141" s="76">
        <f t="shared" ca="1" si="116"/>
        <v>0</v>
      </c>
    </row>
    <row r="142" spans="2:46">
      <c r="B142" s="75" t="str">
        <f>HYPERLINK("#"&amp;ADDRESS(1,1,1,1,'1. Index'!A150),'1. Index'!A150)</f>
        <v>15.01.11.6.01.390</v>
      </c>
      <c r="C142" s="136" t="str">
        <f t="shared" si="84"/>
        <v>150111601390</v>
      </c>
      <c r="D142" s="76" t="s">
        <v>37</v>
      </c>
      <c r="E142" s="76">
        <f>'3. Country Data'!$C$2</f>
        <v>0</v>
      </c>
      <c r="F142" s="76">
        <f>'3. Country Data'!$C$3</f>
        <v>0</v>
      </c>
      <c r="G142" s="76">
        <f>'3. Country Data'!$C$4</f>
        <v>0</v>
      </c>
      <c r="H142" s="76">
        <f>'3. Country Data'!$C$5</f>
        <v>0</v>
      </c>
      <c r="I142" s="76">
        <f t="shared" ca="1" si="85"/>
        <v>0</v>
      </c>
      <c r="J142" s="76">
        <f t="shared" ca="1" si="78"/>
        <v>0</v>
      </c>
      <c r="K142" s="76">
        <f t="shared" ca="1" si="86"/>
        <v>0</v>
      </c>
      <c r="L142" s="76">
        <f t="shared" ca="1" si="87"/>
        <v>0</v>
      </c>
      <c r="M142" s="76">
        <f t="shared" ca="1" si="88"/>
        <v>0</v>
      </c>
      <c r="N142" s="76">
        <f t="shared" ca="1" si="89"/>
        <v>0</v>
      </c>
      <c r="O142" s="76">
        <f t="shared" ca="1" si="90"/>
        <v>0</v>
      </c>
      <c r="P142" s="76">
        <f t="shared" ca="1" si="91"/>
        <v>0</v>
      </c>
      <c r="Q142" s="76">
        <f t="shared" ca="1" si="92"/>
        <v>0</v>
      </c>
      <c r="R142" s="76">
        <f t="shared" ca="1" si="93"/>
        <v>0</v>
      </c>
      <c r="S142" s="76">
        <f t="shared" ca="1" si="94"/>
        <v>0</v>
      </c>
      <c r="T142" s="76">
        <f t="shared" ca="1" si="95"/>
        <v>0</v>
      </c>
      <c r="U142" s="76">
        <f t="shared" ca="1" si="96"/>
        <v>0</v>
      </c>
      <c r="V142" s="76">
        <f t="shared" ca="1" si="97"/>
        <v>0</v>
      </c>
      <c r="W142" s="76">
        <f t="shared" ca="1" si="98"/>
        <v>0</v>
      </c>
      <c r="X142" s="76">
        <f t="shared" ca="1" si="79"/>
        <v>0</v>
      </c>
      <c r="Y142" s="76">
        <f t="shared" ca="1" si="80"/>
        <v>0</v>
      </c>
      <c r="Z142" s="76">
        <f t="shared" ca="1" si="81"/>
        <v>0</v>
      </c>
      <c r="AA142" s="76">
        <f t="shared" ca="1" si="82"/>
        <v>0</v>
      </c>
      <c r="AB142" s="76">
        <f t="shared" ca="1" si="83"/>
        <v>0</v>
      </c>
      <c r="AC142" s="76">
        <f t="shared" ca="1" si="99"/>
        <v>0</v>
      </c>
      <c r="AD142" s="76">
        <f t="shared" ca="1" si="100"/>
        <v>0</v>
      </c>
      <c r="AE142" s="76">
        <f t="shared" ca="1" si="101"/>
        <v>0</v>
      </c>
      <c r="AF142" s="76">
        <f t="shared" ca="1" si="102"/>
        <v>0</v>
      </c>
      <c r="AG142" s="76">
        <f t="shared" ca="1" si="103"/>
        <v>0</v>
      </c>
      <c r="AH142" s="76">
        <f t="shared" ca="1" si="104"/>
        <v>0</v>
      </c>
      <c r="AI142" s="76">
        <f t="shared" ca="1" si="105"/>
        <v>0</v>
      </c>
      <c r="AJ142" s="76">
        <f t="shared" ca="1" si="106"/>
        <v>0</v>
      </c>
      <c r="AK142" s="76">
        <f t="shared" ca="1" si="107"/>
        <v>0</v>
      </c>
      <c r="AL142" s="76">
        <f t="shared" ca="1" si="108"/>
        <v>0</v>
      </c>
      <c r="AM142" s="76">
        <f t="shared" ca="1" si="109"/>
        <v>0</v>
      </c>
      <c r="AN142" s="76">
        <f t="shared" ca="1" si="110"/>
        <v>0</v>
      </c>
      <c r="AO142" s="76">
        <f t="shared" ca="1" si="111"/>
        <v>0</v>
      </c>
      <c r="AP142" s="76">
        <f t="shared" ca="1" si="112"/>
        <v>0</v>
      </c>
      <c r="AQ142" s="76">
        <f t="shared" ca="1" si="113"/>
        <v>0</v>
      </c>
      <c r="AR142" s="76">
        <f t="shared" ca="1" si="114"/>
        <v>0</v>
      </c>
      <c r="AS142" s="77">
        <f t="shared" ca="1" si="115"/>
        <v>0</v>
      </c>
      <c r="AT142" s="76">
        <f t="shared" ca="1" si="116"/>
        <v>0</v>
      </c>
    </row>
    <row r="143" spans="2:46">
      <c r="B143" s="75" t="str">
        <f>HYPERLINK("#"&amp;ADDRESS(1,1,1,1,'1. Index'!A151),'1. Index'!A151)</f>
        <v>15.01.11.6.01.400</v>
      </c>
      <c r="C143" s="136" t="str">
        <f t="shared" si="84"/>
        <v>150111601400</v>
      </c>
      <c r="D143" s="76" t="s">
        <v>257</v>
      </c>
      <c r="E143" s="76">
        <f>'3. Country Data'!$C$2</f>
        <v>0</v>
      </c>
      <c r="F143" s="76">
        <f>'3. Country Data'!$C$3</f>
        <v>0</v>
      </c>
      <c r="G143" s="76">
        <f>'3. Country Data'!$C$4</f>
        <v>0</v>
      </c>
      <c r="H143" s="76">
        <f>'3. Country Data'!$C$5</f>
        <v>0</v>
      </c>
      <c r="I143" s="76">
        <f t="shared" ca="1" si="85"/>
        <v>0</v>
      </c>
      <c r="J143" s="76">
        <f t="shared" ca="1" si="78"/>
        <v>0</v>
      </c>
      <c r="K143" s="76">
        <f t="shared" ca="1" si="86"/>
        <v>0</v>
      </c>
      <c r="L143" s="76">
        <f t="shared" ca="1" si="87"/>
        <v>0</v>
      </c>
      <c r="M143" s="76">
        <f t="shared" ca="1" si="88"/>
        <v>0</v>
      </c>
      <c r="N143" s="76">
        <f t="shared" ca="1" si="89"/>
        <v>0</v>
      </c>
      <c r="O143" s="76">
        <f t="shared" ca="1" si="90"/>
        <v>0</v>
      </c>
      <c r="P143" s="76">
        <f t="shared" ca="1" si="91"/>
        <v>0</v>
      </c>
      <c r="Q143" s="76">
        <f t="shared" ca="1" si="92"/>
        <v>0</v>
      </c>
      <c r="R143" s="76">
        <f t="shared" ca="1" si="93"/>
        <v>0</v>
      </c>
      <c r="S143" s="76">
        <f t="shared" ca="1" si="94"/>
        <v>0</v>
      </c>
      <c r="T143" s="76">
        <f t="shared" ca="1" si="95"/>
        <v>0</v>
      </c>
      <c r="U143" s="76">
        <f t="shared" ca="1" si="96"/>
        <v>0</v>
      </c>
      <c r="V143" s="76">
        <f t="shared" ca="1" si="97"/>
        <v>0</v>
      </c>
      <c r="W143" s="76">
        <f t="shared" ca="1" si="98"/>
        <v>0</v>
      </c>
      <c r="X143" s="76">
        <f t="shared" ca="1" si="79"/>
        <v>0</v>
      </c>
      <c r="Y143" s="76">
        <f t="shared" ca="1" si="80"/>
        <v>0</v>
      </c>
      <c r="Z143" s="76">
        <f t="shared" ca="1" si="81"/>
        <v>0</v>
      </c>
      <c r="AA143" s="76">
        <f t="shared" ca="1" si="82"/>
        <v>0</v>
      </c>
      <c r="AB143" s="76">
        <f t="shared" ca="1" si="83"/>
        <v>0</v>
      </c>
      <c r="AC143" s="76">
        <f t="shared" ca="1" si="99"/>
        <v>0</v>
      </c>
      <c r="AD143" s="76">
        <f t="shared" ca="1" si="100"/>
        <v>0</v>
      </c>
      <c r="AE143" s="76">
        <f t="shared" ca="1" si="101"/>
        <v>0</v>
      </c>
      <c r="AF143" s="76">
        <f t="shared" ca="1" si="102"/>
        <v>0</v>
      </c>
      <c r="AG143" s="76">
        <f t="shared" ca="1" si="103"/>
        <v>0</v>
      </c>
      <c r="AH143" s="76">
        <f t="shared" ca="1" si="104"/>
        <v>0</v>
      </c>
      <c r="AI143" s="76">
        <f t="shared" ca="1" si="105"/>
        <v>0</v>
      </c>
      <c r="AJ143" s="76">
        <f t="shared" ca="1" si="106"/>
        <v>0</v>
      </c>
      <c r="AK143" s="76">
        <f t="shared" ca="1" si="107"/>
        <v>0</v>
      </c>
      <c r="AL143" s="76">
        <f t="shared" ca="1" si="108"/>
        <v>0</v>
      </c>
      <c r="AM143" s="76">
        <f t="shared" ca="1" si="109"/>
        <v>0</v>
      </c>
      <c r="AN143" s="76">
        <f t="shared" ca="1" si="110"/>
        <v>0</v>
      </c>
      <c r="AO143" s="76">
        <f t="shared" ca="1" si="111"/>
        <v>0</v>
      </c>
      <c r="AP143" s="76">
        <f t="shared" ca="1" si="112"/>
        <v>0</v>
      </c>
      <c r="AQ143" s="76">
        <f t="shared" ca="1" si="113"/>
        <v>0</v>
      </c>
      <c r="AR143" s="76">
        <f t="shared" ca="1" si="114"/>
        <v>0</v>
      </c>
      <c r="AS143" s="77">
        <f t="shared" ca="1" si="115"/>
        <v>0</v>
      </c>
      <c r="AT143" s="76">
        <f t="shared" ca="1" si="116"/>
        <v>0</v>
      </c>
    </row>
    <row r="144" spans="2:46">
      <c r="B144" s="75" t="str">
        <f>HYPERLINK("#"&amp;ADDRESS(1,1,1,1,'1. Index'!A152),'1. Index'!A152)</f>
        <v>15.01.11.6.01.410</v>
      </c>
      <c r="C144" s="136" t="str">
        <f t="shared" si="84"/>
        <v>150111601410</v>
      </c>
      <c r="D144" s="76" t="s">
        <v>1848</v>
      </c>
      <c r="E144" s="76">
        <f>'3. Country Data'!$C$2</f>
        <v>0</v>
      </c>
      <c r="F144" s="76">
        <f>'3. Country Data'!$C$3</f>
        <v>0</v>
      </c>
      <c r="G144" s="76">
        <f>'3. Country Data'!$C$4</f>
        <v>0</v>
      </c>
      <c r="H144" s="76">
        <f>'3. Country Data'!$C$5</f>
        <v>0</v>
      </c>
      <c r="I144" s="76">
        <f t="shared" ca="1" si="85"/>
        <v>0</v>
      </c>
      <c r="J144" s="76">
        <f t="shared" ca="1" si="78"/>
        <v>0</v>
      </c>
      <c r="K144" s="76">
        <f t="shared" ca="1" si="86"/>
        <v>0</v>
      </c>
      <c r="L144" s="76">
        <f t="shared" ca="1" si="87"/>
        <v>0</v>
      </c>
      <c r="M144" s="76">
        <f t="shared" ca="1" si="88"/>
        <v>0</v>
      </c>
      <c r="N144" s="76">
        <f t="shared" ca="1" si="89"/>
        <v>0</v>
      </c>
      <c r="O144" s="76">
        <f t="shared" ca="1" si="90"/>
        <v>0</v>
      </c>
      <c r="P144" s="76">
        <f t="shared" ca="1" si="91"/>
        <v>0</v>
      </c>
      <c r="Q144" s="76">
        <f t="shared" ca="1" si="92"/>
        <v>0</v>
      </c>
      <c r="R144" s="76">
        <f t="shared" ca="1" si="93"/>
        <v>0</v>
      </c>
      <c r="S144" s="76">
        <f t="shared" ca="1" si="94"/>
        <v>0</v>
      </c>
      <c r="T144" s="76">
        <f t="shared" ca="1" si="95"/>
        <v>0</v>
      </c>
      <c r="U144" s="76">
        <f t="shared" ca="1" si="96"/>
        <v>0</v>
      </c>
      <c r="V144" s="76">
        <f t="shared" ca="1" si="97"/>
        <v>0</v>
      </c>
      <c r="W144" s="76">
        <f t="shared" ca="1" si="98"/>
        <v>0</v>
      </c>
      <c r="X144" s="76">
        <f t="shared" ca="1" si="79"/>
        <v>0</v>
      </c>
      <c r="Y144" s="76">
        <f t="shared" ca="1" si="80"/>
        <v>0</v>
      </c>
      <c r="Z144" s="76">
        <f t="shared" ca="1" si="81"/>
        <v>0</v>
      </c>
      <c r="AA144" s="76">
        <f t="shared" ca="1" si="82"/>
        <v>0</v>
      </c>
      <c r="AB144" s="76">
        <f t="shared" ca="1" si="83"/>
        <v>0</v>
      </c>
      <c r="AC144" s="76">
        <f t="shared" ca="1" si="99"/>
        <v>0</v>
      </c>
      <c r="AD144" s="76">
        <f t="shared" ca="1" si="100"/>
        <v>0</v>
      </c>
      <c r="AE144" s="76">
        <f t="shared" ca="1" si="101"/>
        <v>0</v>
      </c>
      <c r="AF144" s="76">
        <f t="shared" ca="1" si="102"/>
        <v>0</v>
      </c>
      <c r="AG144" s="76">
        <f t="shared" ca="1" si="103"/>
        <v>0</v>
      </c>
      <c r="AH144" s="76">
        <f t="shared" ca="1" si="104"/>
        <v>0</v>
      </c>
      <c r="AI144" s="76">
        <f t="shared" ca="1" si="105"/>
        <v>0</v>
      </c>
      <c r="AJ144" s="76">
        <f t="shared" ca="1" si="106"/>
        <v>0</v>
      </c>
      <c r="AK144" s="76">
        <f t="shared" ca="1" si="107"/>
        <v>0</v>
      </c>
      <c r="AL144" s="76">
        <f t="shared" ca="1" si="108"/>
        <v>0</v>
      </c>
      <c r="AM144" s="76">
        <f t="shared" ca="1" si="109"/>
        <v>0</v>
      </c>
      <c r="AN144" s="76">
        <f t="shared" ca="1" si="110"/>
        <v>0</v>
      </c>
      <c r="AO144" s="76">
        <f t="shared" ca="1" si="111"/>
        <v>0</v>
      </c>
      <c r="AP144" s="76">
        <f t="shared" ca="1" si="112"/>
        <v>0</v>
      </c>
      <c r="AQ144" s="76">
        <f t="shared" ca="1" si="113"/>
        <v>0</v>
      </c>
      <c r="AR144" s="76">
        <f t="shared" ca="1" si="114"/>
        <v>0</v>
      </c>
      <c r="AS144" s="77">
        <f t="shared" ca="1" si="115"/>
        <v>0</v>
      </c>
      <c r="AT144" s="76">
        <f t="shared" ca="1" si="116"/>
        <v>0</v>
      </c>
    </row>
    <row r="145" spans="2:46">
      <c r="B145" s="75" t="str">
        <f>HYPERLINK("#"&amp;ADDRESS(1,1,1,1,'1. Index'!A153),'1. Index'!A153)</f>
        <v>15.01.11.6.01.420</v>
      </c>
      <c r="C145" s="136" t="str">
        <f t="shared" si="84"/>
        <v>150111601420</v>
      </c>
      <c r="D145" s="76" t="s">
        <v>1849</v>
      </c>
      <c r="E145" s="76">
        <f>'3. Country Data'!$C$2</f>
        <v>0</v>
      </c>
      <c r="F145" s="76">
        <f>'3. Country Data'!$C$3</f>
        <v>0</v>
      </c>
      <c r="G145" s="76">
        <f>'3. Country Data'!$C$4</f>
        <v>0</v>
      </c>
      <c r="H145" s="76">
        <f>'3. Country Data'!$C$5</f>
        <v>0</v>
      </c>
      <c r="I145" s="76">
        <f t="shared" ca="1" si="85"/>
        <v>0</v>
      </c>
      <c r="J145" s="76">
        <f t="shared" ca="1" si="78"/>
        <v>0</v>
      </c>
      <c r="K145" s="76">
        <f t="shared" ca="1" si="86"/>
        <v>0</v>
      </c>
      <c r="L145" s="76">
        <f t="shared" ca="1" si="87"/>
        <v>0</v>
      </c>
      <c r="M145" s="76">
        <f t="shared" ca="1" si="88"/>
        <v>0</v>
      </c>
      <c r="N145" s="76">
        <f t="shared" ca="1" si="89"/>
        <v>0</v>
      </c>
      <c r="O145" s="76">
        <f t="shared" ca="1" si="90"/>
        <v>0</v>
      </c>
      <c r="P145" s="76">
        <f t="shared" ca="1" si="91"/>
        <v>0</v>
      </c>
      <c r="Q145" s="76">
        <f t="shared" ca="1" si="92"/>
        <v>0</v>
      </c>
      <c r="R145" s="76">
        <f t="shared" ca="1" si="93"/>
        <v>0</v>
      </c>
      <c r="S145" s="76">
        <f t="shared" ca="1" si="94"/>
        <v>0</v>
      </c>
      <c r="T145" s="76">
        <f t="shared" ca="1" si="95"/>
        <v>0</v>
      </c>
      <c r="U145" s="76">
        <f t="shared" ca="1" si="96"/>
        <v>0</v>
      </c>
      <c r="V145" s="76">
        <f t="shared" ca="1" si="97"/>
        <v>0</v>
      </c>
      <c r="W145" s="76">
        <f t="shared" ca="1" si="98"/>
        <v>0</v>
      </c>
      <c r="X145" s="76">
        <f t="shared" ca="1" si="79"/>
        <v>0</v>
      </c>
      <c r="Y145" s="76">
        <f t="shared" ca="1" si="80"/>
        <v>0</v>
      </c>
      <c r="Z145" s="76">
        <f t="shared" ca="1" si="81"/>
        <v>0</v>
      </c>
      <c r="AA145" s="76">
        <f t="shared" ca="1" si="82"/>
        <v>0</v>
      </c>
      <c r="AB145" s="76">
        <f t="shared" ca="1" si="83"/>
        <v>0</v>
      </c>
      <c r="AC145" s="76">
        <f t="shared" ca="1" si="99"/>
        <v>0</v>
      </c>
      <c r="AD145" s="76">
        <f t="shared" ca="1" si="100"/>
        <v>0</v>
      </c>
      <c r="AE145" s="76">
        <f t="shared" ca="1" si="101"/>
        <v>0</v>
      </c>
      <c r="AF145" s="76">
        <f t="shared" ca="1" si="102"/>
        <v>0</v>
      </c>
      <c r="AG145" s="76">
        <f t="shared" ca="1" si="103"/>
        <v>0</v>
      </c>
      <c r="AH145" s="76">
        <f t="shared" ca="1" si="104"/>
        <v>0</v>
      </c>
      <c r="AI145" s="76">
        <f t="shared" ca="1" si="105"/>
        <v>0</v>
      </c>
      <c r="AJ145" s="76">
        <f t="shared" ca="1" si="106"/>
        <v>0</v>
      </c>
      <c r="AK145" s="76">
        <f t="shared" ca="1" si="107"/>
        <v>0</v>
      </c>
      <c r="AL145" s="76">
        <f t="shared" ca="1" si="108"/>
        <v>0</v>
      </c>
      <c r="AM145" s="76">
        <f t="shared" ca="1" si="109"/>
        <v>0</v>
      </c>
      <c r="AN145" s="76">
        <f t="shared" ca="1" si="110"/>
        <v>0</v>
      </c>
      <c r="AO145" s="76">
        <f t="shared" ca="1" si="111"/>
        <v>0</v>
      </c>
      <c r="AP145" s="76">
        <f t="shared" ca="1" si="112"/>
        <v>0</v>
      </c>
      <c r="AQ145" s="76">
        <f t="shared" ca="1" si="113"/>
        <v>0</v>
      </c>
      <c r="AR145" s="76">
        <f t="shared" ca="1" si="114"/>
        <v>0</v>
      </c>
      <c r="AS145" s="77">
        <f t="shared" ca="1" si="115"/>
        <v>0</v>
      </c>
      <c r="AT145" s="76">
        <f t="shared" ca="1" si="116"/>
        <v>0</v>
      </c>
    </row>
    <row r="146" spans="2:46">
      <c r="B146" s="75" t="str">
        <f>HYPERLINK("#"&amp;ADDRESS(1,1,1,1,'1. Index'!A154),'1. Index'!A154)</f>
        <v>15.01.11.6.01.430</v>
      </c>
      <c r="C146" s="136" t="str">
        <f t="shared" si="84"/>
        <v>150111601430</v>
      </c>
      <c r="D146" s="76" t="s">
        <v>203</v>
      </c>
      <c r="E146" s="76">
        <f>'3. Country Data'!$C$2</f>
        <v>0</v>
      </c>
      <c r="F146" s="76">
        <f>'3. Country Data'!$C$3</f>
        <v>0</v>
      </c>
      <c r="G146" s="76">
        <f>'3. Country Data'!$C$4</f>
        <v>0</v>
      </c>
      <c r="H146" s="76">
        <f>'3. Country Data'!$C$5</f>
        <v>0</v>
      </c>
      <c r="I146" s="76">
        <f t="shared" ca="1" si="85"/>
        <v>0</v>
      </c>
      <c r="J146" s="76">
        <f t="shared" ca="1" si="78"/>
        <v>0</v>
      </c>
      <c r="K146" s="76">
        <f t="shared" ca="1" si="86"/>
        <v>0</v>
      </c>
      <c r="L146" s="76">
        <f t="shared" ca="1" si="87"/>
        <v>0</v>
      </c>
      <c r="M146" s="76">
        <f t="shared" ca="1" si="88"/>
        <v>0</v>
      </c>
      <c r="N146" s="76">
        <f t="shared" ca="1" si="89"/>
        <v>0</v>
      </c>
      <c r="O146" s="76">
        <f t="shared" ca="1" si="90"/>
        <v>0</v>
      </c>
      <c r="P146" s="76">
        <f t="shared" ca="1" si="91"/>
        <v>0</v>
      </c>
      <c r="Q146" s="76">
        <f t="shared" ca="1" si="92"/>
        <v>0</v>
      </c>
      <c r="R146" s="76">
        <f t="shared" ca="1" si="93"/>
        <v>0</v>
      </c>
      <c r="S146" s="76">
        <f t="shared" ca="1" si="94"/>
        <v>0</v>
      </c>
      <c r="T146" s="76">
        <f t="shared" ca="1" si="95"/>
        <v>0</v>
      </c>
      <c r="U146" s="76">
        <f t="shared" ca="1" si="96"/>
        <v>0</v>
      </c>
      <c r="V146" s="76">
        <f t="shared" ca="1" si="97"/>
        <v>0</v>
      </c>
      <c r="W146" s="76">
        <f t="shared" ca="1" si="98"/>
        <v>0</v>
      </c>
      <c r="X146" s="76">
        <f t="shared" ca="1" si="79"/>
        <v>0</v>
      </c>
      <c r="Y146" s="76">
        <f t="shared" ca="1" si="80"/>
        <v>0</v>
      </c>
      <c r="Z146" s="76">
        <f t="shared" ca="1" si="81"/>
        <v>0</v>
      </c>
      <c r="AA146" s="76">
        <f t="shared" ca="1" si="82"/>
        <v>0</v>
      </c>
      <c r="AB146" s="76">
        <f t="shared" ca="1" si="83"/>
        <v>0</v>
      </c>
      <c r="AC146" s="76">
        <f t="shared" ca="1" si="99"/>
        <v>0</v>
      </c>
      <c r="AD146" s="76">
        <f t="shared" ca="1" si="100"/>
        <v>0</v>
      </c>
      <c r="AE146" s="76">
        <f t="shared" ca="1" si="101"/>
        <v>0</v>
      </c>
      <c r="AF146" s="76">
        <f t="shared" ca="1" si="102"/>
        <v>0</v>
      </c>
      <c r="AG146" s="76">
        <f t="shared" ca="1" si="103"/>
        <v>0</v>
      </c>
      <c r="AH146" s="76">
        <f t="shared" ca="1" si="104"/>
        <v>0</v>
      </c>
      <c r="AI146" s="76">
        <f t="shared" ca="1" si="105"/>
        <v>0</v>
      </c>
      <c r="AJ146" s="76">
        <f t="shared" ca="1" si="106"/>
        <v>0</v>
      </c>
      <c r="AK146" s="76">
        <f t="shared" ca="1" si="107"/>
        <v>0</v>
      </c>
      <c r="AL146" s="76">
        <f t="shared" ca="1" si="108"/>
        <v>0</v>
      </c>
      <c r="AM146" s="76">
        <f t="shared" ca="1" si="109"/>
        <v>0</v>
      </c>
      <c r="AN146" s="76">
        <f t="shared" ca="1" si="110"/>
        <v>0</v>
      </c>
      <c r="AO146" s="76">
        <f t="shared" ca="1" si="111"/>
        <v>0</v>
      </c>
      <c r="AP146" s="76">
        <f t="shared" ca="1" si="112"/>
        <v>0</v>
      </c>
      <c r="AQ146" s="76">
        <f t="shared" ca="1" si="113"/>
        <v>0</v>
      </c>
      <c r="AR146" s="76">
        <f t="shared" ca="1" si="114"/>
        <v>0</v>
      </c>
      <c r="AS146" s="77">
        <f t="shared" ca="1" si="115"/>
        <v>0</v>
      </c>
      <c r="AT146" s="76">
        <f t="shared" ca="1" si="116"/>
        <v>0</v>
      </c>
    </row>
    <row r="147" spans="2:46">
      <c r="B147" s="75" t="str">
        <f>HYPERLINK("#"&amp;ADDRESS(1,1,1,1,'1. Index'!A155),'1. Index'!A155)</f>
        <v>15.01.11.6.01.450</v>
      </c>
      <c r="C147" s="136" t="str">
        <f t="shared" si="84"/>
        <v>150111601450</v>
      </c>
      <c r="D147" s="76" t="s">
        <v>38</v>
      </c>
      <c r="E147" s="76">
        <f>'3. Country Data'!$C$2</f>
        <v>0</v>
      </c>
      <c r="F147" s="76">
        <f>'3. Country Data'!$C$3</f>
        <v>0</v>
      </c>
      <c r="G147" s="76">
        <f>'3. Country Data'!$C$4</f>
        <v>0</v>
      </c>
      <c r="H147" s="76">
        <f>'3. Country Data'!$C$5</f>
        <v>0</v>
      </c>
      <c r="I147" s="76">
        <f t="shared" ca="1" si="85"/>
        <v>0</v>
      </c>
      <c r="J147" s="76">
        <f t="shared" ca="1" si="78"/>
        <v>0</v>
      </c>
      <c r="K147" s="76">
        <f t="shared" ca="1" si="86"/>
        <v>0</v>
      </c>
      <c r="L147" s="76">
        <f t="shared" ca="1" si="87"/>
        <v>0</v>
      </c>
      <c r="M147" s="76">
        <f t="shared" ca="1" si="88"/>
        <v>0</v>
      </c>
      <c r="N147" s="76">
        <f t="shared" ca="1" si="89"/>
        <v>0</v>
      </c>
      <c r="O147" s="76">
        <f t="shared" ca="1" si="90"/>
        <v>0</v>
      </c>
      <c r="P147" s="76">
        <f t="shared" ca="1" si="91"/>
        <v>0</v>
      </c>
      <c r="Q147" s="76">
        <f t="shared" ca="1" si="92"/>
        <v>0</v>
      </c>
      <c r="R147" s="76">
        <f t="shared" ca="1" si="93"/>
        <v>0</v>
      </c>
      <c r="S147" s="76">
        <f t="shared" ca="1" si="94"/>
        <v>0</v>
      </c>
      <c r="T147" s="76">
        <f t="shared" ca="1" si="95"/>
        <v>0</v>
      </c>
      <c r="U147" s="76">
        <f t="shared" ca="1" si="96"/>
        <v>0</v>
      </c>
      <c r="V147" s="76">
        <f t="shared" ca="1" si="97"/>
        <v>0</v>
      </c>
      <c r="W147" s="76">
        <f t="shared" ca="1" si="98"/>
        <v>0</v>
      </c>
      <c r="X147" s="76">
        <f t="shared" ca="1" si="79"/>
        <v>0</v>
      </c>
      <c r="Y147" s="76">
        <f t="shared" ca="1" si="80"/>
        <v>0</v>
      </c>
      <c r="Z147" s="76">
        <f t="shared" ca="1" si="81"/>
        <v>0</v>
      </c>
      <c r="AA147" s="76">
        <f t="shared" ca="1" si="82"/>
        <v>0</v>
      </c>
      <c r="AB147" s="76">
        <f t="shared" ca="1" si="83"/>
        <v>0</v>
      </c>
      <c r="AC147" s="76">
        <f t="shared" ca="1" si="99"/>
        <v>0</v>
      </c>
      <c r="AD147" s="76">
        <f t="shared" ca="1" si="100"/>
        <v>0</v>
      </c>
      <c r="AE147" s="76">
        <f t="shared" ca="1" si="101"/>
        <v>0</v>
      </c>
      <c r="AF147" s="76">
        <f t="shared" ca="1" si="102"/>
        <v>0</v>
      </c>
      <c r="AG147" s="76">
        <f t="shared" ca="1" si="103"/>
        <v>0</v>
      </c>
      <c r="AH147" s="76">
        <f t="shared" ca="1" si="104"/>
        <v>0</v>
      </c>
      <c r="AI147" s="76">
        <f t="shared" ca="1" si="105"/>
        <v>0</v>
      </c>
      <c r="AJ147" s="76">
        <f t="shared" ca="1" si="106"/>
        <v>0</v>
      </c>
      <c r="AK147" s="76">
        <f t="shared" ca="1" si="107"/>
        <v>0</v>
      </c>
      <c r="AL147" s="76">
        <f t="shared" ca="1" si="108"/>
        <v>0</v>
      </c>
      <c r="AM147" s="76">
        <f t="shared" ca="1" si="109"/>
        <v>0</v>
      </c>
      <c r="AN147" s="76">
        <f t="shared" ca="1" si="110"/>
        <v>0</v>
      </c>
      <c r="AO147" s="76">
        <f t="shared" ca="1" si="111"/>
        <v>0</v>
      </c>
      <c r="AP147" s="76">
        <f t="shared" ca="1" si="112"/>
        <v>0</v>
      </c>
      <c r="AQ147" s="76">
        <f t="shared" ca="1" si="113"/>
        <v>0</v>
      </c>
      <c r="AR147" s="76">
        <f t="shared" ca="1" si="114"/>
        <v>0</v>
      </c>
      <c r="AS147" s="77">
        <f t="shared" ca="1" si="115"/>
        <v>0</v>
      </c>
      <c r="AT147" s="76">
        <f t="shared" ca="1" si="116"/>
        <v>0</v>
      </c>
    </row>
    <row r="148" spans="2:46">
      <c r="B148" s="75" t="str">
        <f>HYPERLINK("#"&amp;ADDRESS(1,1,1,1,'1. Index'!A156),'1. Index'!A156)</f>
        <v>15.01.11.6.01.460</v>
      </c>
      <c r="C148" s="136" t="str">
        <f t="shared" si="84"/>
        <v>150111601460</v>
      </c>
      <c r="D148" s="76" t="s">
        <v>1850</v>
      </c>
      <c r="E148" s="76">
        <f>'3. Country Data'!$C$2</f>
        <v>0</v>
      </c>
      <c r="F148" s="76">
        <f>'3. Country Data'!$C$3</f>
        <v>0</v>
      </c>
      <c r="G148" s="76">
        <f>'3. Country Data'!$C$4</f>
        <v>0</v>
      </c>
      <c r="H148" s="76">
        <f>'3. Country Data'!$C$5</f>
        <v>0</v>
      </c>
      <c r="I148" s="76">
        <f t="shared" ca="1" si="85"/>
        <v>0</v>
      </c>
      <c r="J148" s="76">
        <f t="shared" ca="1" si="78"/>
        <v>0</v>
      </c>
      <c r="K148" s="76">
        <f t="shared" ca="1" si="86"/>
        <v>0</v>
      </c>
      <c r="L148" s="76">
        <f t="shared" ca="1" si="87"/>
        <v>0</v>
      </c>
      <c r="M148" s="76">
        <f t="shared" ca="1" si="88"/>
        <v>0</v>
      </c>
      <c r="N148" s="76">
        <f t="shared" ca="1" si="89"/>
        <v>0</v>
      </c>
      <c r="O148" s="76">
        <f t="shared" ca="1" si="90"/>
        <v>0</v>
      </c>
      <c r="P148" s="76">
        <f t="shared" ca="1" si="91"/>
        <v>0</v>
      </c>
      <c r="Q148" s="76">
        <f t="shared" ca="1" si="92"/>
        <v>0</v>
      </c>
      <c r="R148" s="76">
        <f t="shared" ca="1" si="93"/>
        <v>0</v>
      </c>
      <c r="S148" s="76">
        <f t="shared" ca="1" si="94"/>
        <v>0</v>
      </c>
      <c r="T148" s="76">
        <f t="shared" ca="1" si="95"/>
        <v>0</v>
      </c>
      <c r="U148" s="76">
        <f t="shared" ca="1" si="96"/>
        <v>0</v>
      </c>
      <c r="V148" s="76">
        <f t="shared" ca="1" si="97"/>
        <v>0</v>
      </c>
      <c r="W148" s="76">
        <f t="shared" ca="1" si="98"/>
        <v>0</v>
      </c>
      <c r="X148" s="76">
        <f t="shared" ca="1" si="79"/>
        <v>0</v>
      </c>
      <c r="Y148" s="76">
        <f t="shared" ca="1" si="80"/>
        <v>0</v>
      </c>
      <c r="Z148" s="76">
        <f t="shared" ca="1" si="81"/>
        <v>0</v>
      </c>
      <c r="AA148" s="76">
        <f t="shared" ca="1" si="82"/>
        <v>0</v>
      </c>
      <c r="AB148" s="76">
        <f t="shared" ca="1" si="83"/>
        <v>0</v>
      </c>
      <c r="AC148" s="76">
        <f t="shared" ca="1" si="99"/>
        <v>0</v>
      </c>
      <c r="AD148" s="76">
        <f t="shared" ca="1" si="100"/>
        <v>0</v>
      </c>
      <c r="AE148" s="76">
        <f t="shared" ca="1" si="101"/>
        <v>0</v>
      </c>
      <c r="AF148" s="76">
        <f t="shared" ca="1" si="102"/>
        <v>0</v>
      </c>
      <c r="AG148" s="76">
        <f t="shared" ca="1" si="103"/>
        <v>0</v>
      </c>
      <c r="AH148" s="76">
        <f t="shared" ca="1" si="104"/>
        <v>0</v>
      </c>
      <c r="AI148" s="76">
        <f t="shared" ca="1" si="105"/>
        <v>0</v>
      </c>
      <c r="AJ148" s="76">
        <f t="shared" ca="1" si="106"/>
        <v>0</v>
      </c>
      <c r="AK148" s="76">
        <f t="shared" ca="1" si="107"/>
        <v>0</v>
      </c>
      <c r="AL148" s="76">
        <f t="shared" ca="1" si="108"/>
        <v>0</v>
      </c>
      <c r="AM148" s="76">
        <f t="shared" ca="1" si="109"/>
        <v>0</v>
      </c>
      <c r="AN148" s="76">
        <f t="shared" ca="1" si="110"/>
        <v>0</v>
      </c>
      <c r="AO148" s="76">
        <f t="shared" ca="1" si="111"/>
        <v>0</v>
      </c>
      <c r="AP148" s="76">
        <f t="shared" ca="1" si="112"/>
        <v>0</v>
      </c>
      <c r="AQ148" s="76">
        <f t="shared" ca="1" si="113"/>
        <v>0</v>
      </c>
      <c r="AR148" s="76">
        <f t="shared" ca="1" si="114"/>
        <v>0</v>
      </c>
      <c r="AS148" s="77">
        <f t="shared" ca="1" si="115"/>
        <v>0</v>
      </c>
      <c r="AT148" s="76">
        <f t="shared" ca="1" si="116"/>
        <v>0</v>
      </c>
    </row>
    <row r="149" spans="2:46">
      <c r="B149" s="75" t="str">
        <f>HYPERLINK("#"&amp;ADDRESS(1,1,1,1,'1. Index'!A157),'1. Index'!A157)</f>
        <v>15.01.11.6.01.470</v>
      </c>
      <c r="C149" s="136" t="str">
        <f t="shared" si="84"/>
        <v>150111601470</v>
      </c>
      <c r="D149" s="76" t="s">
        <v>39</v>
      </c>
      <c r="E149" s="76">
        <f>'3. Country Data'!$C$2</f>
        <v>0</v>
      </c>
      <c r="F149" s="76">
        <f>'3. Country Data'!$C$3</f>
        <v>0</v>
      </c>
      <c r="G149" s="76">
        <f>'3. Country Data'!$C$4</f>
        <v>0</v>
      </c>
      <c r="H149" s="76">
        <f>'3. Country Data'!$C$5</f>
        <v>0</v>
      </c>
      <c r="I149" s="76">
        <f t="shared" ca="1" si="85"/>
        <v>0</v>
      </c>
      <c r="J149" s="76">
        <f t="shared" ca="1" si="78"/>
        <v>0</v>
      </c>
      <c r="K149" s="76">
        <f t="shared" ca="1" si="86"/>
        <v>0</v>
      </c>
      <c r="L149" s="76">
        <f t="shared" ca="1" si="87"/>
        <v>0</v>
      </c>
      <c r="M149" s="76">
        <f t="shared" ca="1" si="88"/>
        <v>0</v>
      </c>
      <c r="N149" s="76">
        <f t="shared" ca="1" si="89"/>
        <v>0</v>
      </c>
      <c r="O149" s="76">
        <f t="shared" ca="1" si="90"/>
        <v>0</v>
      </c>
      <c r="P149" s="76">
        <f t="shared" ca="1" si="91"/>
        <v>0</v>
      </c>
      <c r="Q149" s="76">
        <f t="shared" ca="1" si="92"/>
        <v>0</v>
      </c>
      <c r="R149" s="76">
        <f t="shared" ca="1" si="93"/>
        <v>0</v>
      </c>
      <c r="S149" s="76">
        <f t="shared" ca="1" si="94"/>
        <v>0</v>
      </c>
      <c r="T149" s="76">
        <f t="shared" ca="1" si="95"/>
        <v>0</v>
      </c>
      <c r="U149" s="76">
        <f t="shared" ca="1" si="96"/>
        <v>0</v>
      </c>
      <c r="V149" s="76">
        <f t="shared" ca="1" si="97"/>
        <v>0</v>
      </c>
      <c r="W149" s="76">
        <f t="shared" ca="1" si="98"/>
        <v>0</v>
      </c>
      <c r="X149" s="76">
        <f t="shared" ca="1" si="79"/>
        <v>0</v>
      </c>
      <c r="Y149" s="76">
        <f t="shared" ca="1" si="80"/>
        <v>0</v>
      </c>
      <c r="Z149" s="76">
        <f t="shared" ca="1" si="81"/>
        <v>0</v>
      </c>
      <c r="AA149" s="76">
        <f t="shared" ca="1" si="82"/>
        <v>0</v>
      </c>
      <c r="AB149" s="76">
        <f t="shared" ca="1" si="83"/>
        <v>0</v>
      </c>
      <c r="AC149" s="76">
        <f t="shared" ca="1" si="99"/>
        <v>0</v>
      </c>
      <c r="AD149" s="76">
        <f t="shared" ca="1" si="100"/>
        <v>0</v>
      </c>
      <c r="AE149" s="76">
        <f t="shared" ca="1" si="101"/>
        <v>0</v>
      </c>
      <c r="AF149" s="76">
        <f t="shared" ca="1" si="102"/>
        <v>0</v>
      </c>
      <c r="AG149" s="76">
        <f t="shared" ca="1" si="103"/>
        <v>0</v>
      </c>
      <c r="AH149" s="76">
        <f t="shared" ca="1" si="104"/>
        <v>0</v>
      </c>
      <c r="AI149" s="76">
        <f t="shared" ca="1" si="105"/>
        <v>0</v>
      </c>
      <c r="AJ149" s="76">
        <f t="shared" ca="1" si="106"/>
        <v>0</v>
      </c>
      <c r="AK149" s="76">
        <f t="shared" ca="1" si="107"/>
        <v>0</v>
      </c>
      <c r="AL149" s="76">
        <f t="shared" ca="1" si="108"/>
        <v>0</v>
      </c>
      <c r="AM149" s="76">
        <f t="shared" ca="1" si="109"/>
        <v>0</v>
      </c>
      <c r="AN149" s="76">
        <f t="shared" ca="1" si="110"/>
        <v>0</v>
      </c>
      <c r="AO149" s="76">
        <f t="shared" ca="1" si="111"/>
        <v>0</v>
      </c>
      <c r="AP149" s="76">
        <f t="shared" ca="1" si="112"/>
        <v>0</v>
      </c>
      <c r="AQ149" s="76">
        <f t="shared" ca="1" si="113"/>
        <v>0</v>
      </c>
      <c r="AR149" s="76">
        <f t="shared" ca="1" si="114"/>
        <v>0</v>
      </c>
      <c r="AS149" s="77">
        <f t="shared" ca="1" si="115"/>
        <v>0</v>
      </c>
      <c r="AT149" s="76">
        <f t="shared" ca="1" si="116"/>
        <v>0</v>
      </c>
    </row>
    <row r="150" spans="2:46">
      <c r="B150" s="75" t="str">
        <f>HYPERLINK("#"&amp;ADDRESS(1,1,1,1,'1. Index'!A158),'1. Index'!A158)</f>
        <v>15.01.11.6.01.480</v>
      </c>
      <c r="C150" s="136" t="str">
        <f t="shared" si="84"/>
        <v>150111601480</v>
      </c>
      <c r="D150" s="76" t="s">
        <v>1851</v>
      </c>
      <c r="E150" s="76">
        <f>'3. Country Data'!$C$2</f>
        <v>0</v>
      </c>
      <c r="F150" s="76">
        <f>'3. Country Data'!$C$3</f>
        <v>0</v>
      </c>
      <c r="G150" s="76">
        <f>'3. Country Data'!$C$4</f>
        <v>0</v>
      </c>
      <c r="H150" s="76">
        <f>'3. Country Data'!$C$5</f>
        <v>0</v>
      </c>
      <c r="I150" s="76">
        <f t="shared" ca="1" si="85"/>
        <v>0</v>
      </c>
      <c r="J150" s="76">
        <f t="shared" ca="1" si="78"/>
        <v>0</v>
      </c>
      <c r="K150" s="76">
        <f t="shared" ca="1" si="86"/>
        <v>0</v>
      </c>
      <c r="L150" s="76">
        <f t="shared" ca="1" si="87"/>
        <v>0</v>
      </c>
      <c r="M150" s="76">
        <f t="shared" ca="1" si="88"/>
        <v>0</v>
      </c>
      <c r="N150" s="76">
        <f t="shared" ca="1" si="89"/>
        <v>0</v>
      </c>
      <c r="O150" s="76">
        <f t="shared" ca="1" si="90"/>
        <v>0</v>
      </c>
      <c r="P150" s="76">
        <f t="shared" ca="1" si="91"/>
        <v>0</v>
      </c>
      <c r="Q150" s="76">
        <f t="shared" ca="1" si="92"/>
        <v>0</v>
      </c>
      <c r="R150" s="76">
        <f t="shared" ca="1" si="93"/>
        <v>0</v>
      </c>
      <c r="S150" s="76">
        <f t="shared" ca="1" si="94"/>
        <v>0</v>
      </c>
      <c r="T150" s="76">
        <f t="shared" ca="1" si="95"/>
        <v>0</v>
      </c>
      <c r="U150" s="76">
        <f t="shared" ca="1" si="96"/>
        <v>0</v>
      </c>
      <c r="V150" s="76">
        <f t="shared" ca="1" si="97"/>
        <v>0</v>
      </c>
      <c r="W150" s="76">
        <f t="shared" ca="1" si="98"/>
        <v>0</v>
      </c>
      <c r="X150" s="76">
        <f t="shared" ca="1" si="79"/>
        <v>0</v>
      </c>
      <c r="Y150" s="76">
        <f t="shared" ca="1" si="80"/>
        <v>0</v>
      </c>
      <c r="Z150" s="76">
        <f t="shared" ca="1" si="81"/>
        <v>0</v>
      </c>
      <c r="AA150" s="76">
        <f t="shared" ca="1" si="82"/>
        <v>0</v>
      </c>
      <c r="AB150" s="76">
        <f t="shared" ca="1" si="83"/>
        <v>0</v>
      </c>
      <c r="AC150" s="76">
        <f t="shared" ca="1" si="99"/>
        <v>0</v>
      </c>
      <c r="AD150" s="76">
        <f t="shared" ca="1" si="100"/>
        <v>0</v>
      </c>
      <c r="AE150" s="76">
        <f t="shared" ca="1" si="101"/>
        <v>0</v>
      </c>
      <c r="AF150" s="76">
        <f t="shared" ca="1" si="102"/>
        <v>0</v>
      </c>
      <c r="AG150" s="76">
        <f t="shared" ca="1" si="103"/>
        <v>0</v>
      </c>
      <c r="AH150" s="76">
        <f t="shared" ca="1" si="104"/>
        <v>0</v>
      </c>
      <c r="AI150" s="76">
        <f t="shared" ca="1" si="105"/>
        <v>0</v>
      </c>
      <c r="AJ150" s="76">
        <f t="shared" ca="1" si="106"/>
        <v>0</v>
      </c>
      <c r="AK150" s="76">
        <f t="shared" ca="1" si="107"/>
        <v>0</v>
      </c>
      <c r="AL150" s="76">
        <f t="shared" ca="1" si="108"/>
        <v>0</v>
      </c>
      <c r="AM150" s="76">
        <f t="shared" ca="1" si="109"/>
        <v>0</v>
      </c>
      <c r="AN150" s="76">
        <f t="shared" ca="1" si="110"/>
        <v>0</v>
      </c>
      <c r="AO150" s="76">
        <f t="shared" ca="1" si="111"/>
        <v>0</v>
      </c>
      <c r="AP150" s="76">
        <f t="shared" ca="1" si="112"/>
        <v>0</v>
      </c>
      <c r="AQ150" s="76">
        <f t="shared" ca="1" si="113"/>
        <v>0</v>
      </c>
      <c r="AR150" s="76">
        <f t="shared" ca="1" si="114"/>
        <v>0</v>
      </c>
      <c r="AS150" s="77">
        <f t="shared" ca="1" si="115"/>
        <v>0</v>
      </c>
      <c r="AT150" s="76">
        <f t="shared" ca="1" si="116"/>
        <v>0</v>
      </c>
    </row>
    <row r="151" spans="2:46">
      <c r="B151" s="75" t="str">
        <f>HYPERLINK("#"&amp;ADDRESS(1,1,1,1,'1. Index'!A159),'1. Index'!A159)</f>
        <v>15.01.11.6.01.490</v>
      </c>
      <c r="C151" s="136" t="str">
        <f t="shared" si="84"/>
        <v>150111601490</v>
      </c>
      <c r="D151" s="76" t="s">
        <v>40</v>
      </c>
      <c r="E151" s="76">
        <f>'3. Country Data'!$C$2</f>
        <v>0</v>
      </c>
      <c r="F151" s="76">
        <f>'3. Country Data'!$C$3</f>
        <v>0</v>
      </c>
      <c r="G151" s="76">
        <f>'3. Country Data'!$C$4</f>
        <v>0</v>
      </c>
      <c r="H151" s="76">
        <f>'3. Country Data'!$C$5</f>
        <v>0</v>
      </c>
      <c r="I151" s="76">
        <f t="shared" ca="1" si="85"/>
        <v>0</v>
      </c>
      <c r="J151" s="76">
        <f t="shared" ca="1" si="78"/>
        <v>0</v>
      </c>
      <c r="K151" s="76">
        <f t="shared" ca="1" si="86"/>
        <v>0</v>
      </c>
      <c r="L151" s="76">
        <f t="shared" ca="1" si="87"/>
        <v>0</v>
      </c>
      <c r="M151" s="76">
        <f t="shared" ca="1" si="88"/>
        <v>0</v>
      </c>
      <c r="N151" s="76">
        <f t="shared" ca="1" si="89"/>
        <v>0</v>
      </c>
      <c r="O151" s="76">
        <f t="shared" ca="1" si="90"/>
        <v>0</v>
      </c>
      <c r="P151" s="76">
        <f t="shared" ca="1" si="91"/>
        <v>0</v>
      </c>
      <c r="Q151" s="76">
        <f t="shared" ca="1" si="92"/>
        <v>0</v>
      </c>
      <c r="R151" s="76">
        <f t="shared" ca="1" si="93"/>
        <v>0</v>
      </c>
      <c r="S151" s="76">
        <f t="shared" ca="1" si="94"/>
        <v>0</v>
      </c>
      <c r="T151" s="76">
        <f t="shared" ca="1" si="95"/>
        <v>0</v>
      </c>
      <c r="U151" s="76">
        <f t="shared" ca="1" si="96"/>
        <v>0</v>
      </c>
      <c r="V151" s="76">
        <f t="shared" ca="1" si="97"/>
        <v>0</v>
      </c>
      <c r="W151" s="76">
        <f t="shared" ca="1" si="98"/>
        <v>0</v>
      </c>
      <c r="X151" s="76">
        <f t="shared" ca="1" si="79"/>
        <v>0</v>
      </c>
      <c r="Y151" s="76">
        <f t="shared" ca="1" si="80"/>
        <v>0</v>
      </c>
      <c r="Z151" s="76">
        <f t="shared" ca="1" si="81"/>
        <v>0</v>
      </c>
      <c r="AA151" s="76">
        <f t="shared" ca="1" si="82"/>
        <v>0</v>
      </c>
      <c r="AB151" s="76">
        <f t="shared" ca="1" si="83"/>
        <v>0</v>
      </c>
      <c r="AC151" s="76">
        <f t="shared" ca="1" si="99"/>
        <v>0</v>
      </c>
      <c r="AD151" s="76">
        <f t="shared" ca="1" si="100"/>
        <v>0</v>
      </c>
      <c r="AE151" s="76">
        <f t="shared" ca="1" si="101"/>
        <v>0</v>
      </c>
      <c r="AF151" s="76">
        <f t="shared" ca="1" si="102"/>
        <v>0</v>
      </c>
      <c r="AG151" s="76">
        <f t="shared" ca="1" si="103"/>
        <v>0</v>
      </c>
      <c r="AH151" s="76">
        <f t="shared" ca="1" si="104"/>
        <v>0</v>
      </c>
      <c r="AI151" s="76">
        <f t="shared" ca="1" si="105"/>
        <v>0</v>
      </c>
      <c r="AJ151" s="76">
        <f t="shared" ca="1" si="106"/>
        <v>0</v>
      </c>
      <c r="AK151" s="76">
        <f t="shared" ca="1" si="107"/>
        <v>0</v>
      </c>
      <c r="AL151" s="76">
        <f t="shared" ca="1" si="108"/>
        <v>0</v>
      </c>
      <c r="AM151" s="76">
        <f t="shared" ca="1" si="109"/>
        <v>0</v>
      </c>
      <c r="AN151" s="76">
        <f t="shared" ca="1" si="110"/>
        <v>0</v>
      </c>
      <c r="AO151" s="76">
        <f t="shared" ca="1" si="111"/>
        <v>0</v>
      </c>
      <c r="AP151" s="76">
        <f t="shared" ca="1" si="112"/>
        <v>0</v>
      </c>
      <c r="AQ151" s="76">
        <f t="shared" ca="1" si="113"/>
        <v>0</v>
      </c>
      <c r="AR151" s="76">
        <f t="shared" ca="1" si="114"/>
        <v>0</v>
      </c>
      <c r="AS151" s="77">
        <f t="shared" ca="1" si="115"/>
        <v>0</v>
      </c>
      <c r="AT151" s="76">
        <f t="shared" ca="1" si="116"/>
        <v>0</v>
      </c>
    </row>
    <row r="152" spans="2:46">
      <c r="B152" s="75" t="str">
        <f>HYPERLINK("#"&amp;ADDRESS(1,1,1,1,'1. Index'!A160),'1. Index'!A160)</f>
        <v>15.01.11.6.01.500</v>
      </c>
      <c r="C152" s="136" t="str">
        <f t="shared" si="84"/>
        <v>150111601500</v>
      </c>
      <c r="D152" s="76" t="s">
        <v>258</v>
      </c>
      <c r="E152" s="76">
        <f>'3. Country Data'!$C$2</f>
        <v>0</v>
      </c>
      <c r="F152" s="76">
        <f>'3. Country Data'!$C$3</f>
        <v>0</v>
      </c>
      <c r="G152" s="76">
        <f>'3. Country Data'!$C$4</f>
        <v>0</v>
      </c>
      <c r="H152" s="76">
        <f>'3. Country Data'!$C$5</f>
        <v>0</v>
      </c>
      <c r="I152" s="76">
        <f t="shared" ca="1" si="85"/>
        <v>0</v>
      </c>
      <c r="J152" s="76">
        <f t="shared" ca="1" si="78"/>
        <v>0</v>
      </c>
      <c r="K152" s="76">
        <f t="shared" ca="1" si="86"/>
        <v>0</v>
      </c>
      <c r="L152" s="76">
        <f t="shared" ca="1" si="87"/>
        <v>0</v>
      </c>
      <c r="M152" s="76">
        <f t="shared" ca="1" si="88"/>
        <v>0</v>
      </c>
      <c r="N152" s="76">
        <f t="shared" ca="1" si="89"/>
        <v>0</v>
      </c>
      <c r="O152" s="76">
        <f t="shared" ca="1" si="90"/>
        <v>0</v>
      </c>
      <c r="P152" s="76">
        <f t="shared" ca="1" si="91"/>
        <v>0</v>
      </c>
      <c r="Q152" s="76">
        <f t="shared" ca="1" si="92"/>
        <v>0</v>
      </c>
      <c r="R152" s="76">
        <f t="shared" ca="1" si="93"/>
        <v>0</v>
      </c>
      <c r="S152" s="76">
        <f t="shared" ca="1" si="94"/>
        <v>0</v>
      </c>
      <c r="T152" s="76">
        <f t="shared" ca="1" si="95"/>
        <v>0</v>
      </c>
      <c r="U152" s="76">
        <f t="shared" ca="1" si="96"/>
        <v>0</v>
      </c>
      <c r="V152" s="76">
        <f t="shared" ca="1" si="97"/>
        <v>0</v>
      </c>
      <c r="W152" s="76">
        <f t="shared" ca="1" si="98"/>
        <v>0</v>
      </c>
      <c r="X152" s="76">
        <f t="shared" ca="1" si="79"/>
        <v>0</v>
      </c>
      <c r="Y152" s="76">
        <f t="shared" ca="1" si="80"/>
        <v>0</v>
      </c>
      <c r="Z152" s="76">
        <f t="shared" ca="1" si="81"/>
        <v>0</v>
      </c>
      <c r="AA152" s="76">
        <f t="shared" ca="1" si="82"/>
        <v>0</v>
      </c>
      <c r="AB152" s="76">
        <f t="shared" ca="1" si="83"/>
        <v>0</v>
      </c>
      <c r="AC152" s="76">
        <f t="shared" ca="1" si="99"/>
        <v>0</v>
      </c>
      <c r="AD152" s="76">
        <f t="shared" ca="1" si="100"/>
        <v>0</v>
      </c>
      <c r="AE152" s="76">
        <f t="shared" ca="1" si="101"/>
        <v>0</v>
      </c>
      <c r="AF152" s="76">
        <f t="shared" ca="1" si="102"/>
        <v>0</v>
      </c>
      <c r="AG152" s="76">
        <f t="shared" ca="1" si="103"/>
        <v>0</v>
      </c>
      <c r="AH152" s="76">
        <f t="shared" ca="1" si="104"/>
        <v>0</v>
      </c>
      <c r="AI152" s="76">
        <f t="shared" ca="1" si="105"/>
        <v>0</v>
      </c>
      <c r="AJ152" s="76">
        <f t="shared" ca="1" si="106"/>
        <v>0</v>
      </c>
      <c r="AK152" s="76">
        <f t="shared" ca="1" si="107"/>
        <v>0</v>
      </c>
      <c r="AL152" s="76">
        <f t="shared" ca="1" si="108"/>
        <v>0</v>
      </c>
      <c r="AM152" s="76">
        <f t="shared" ca="1" si="109"/>
        <v>0</v>
      </c>
      <c r="AN152" s="76">
        <f t="shared" ca="1" si="110"/>
        <v>0</v>
      </c>
      <c r="AO152" s="76">
        <f t="shared" ca="1" si="111"/>
        <v>0</v>
      </c>
      <c r="AP152" s="76">
        <f t="shared" ca="1" si="112"/>
        <v>0</v>
      </c>
      <c r="AQ152" s="76">
        <f t="shared" ca="1" si="113"/>
        <v>0</v>
      </c>
      <c r="AR152" s="76">
        <f t="shared" ca="1" si="114"/>
        <v>0</v>
      </c>
      <c r="AS152" s="77">
        <f t="shared" ca="1" si="115"/>
        <v>0</v>
      </c>
      <c r="AT152" s="76">
        <f t="shared" ca="1" si="116"/>
        <v>0</v>
      </c>
    </row>
    <row r="153" spans="2:46">
      <c r="B153" s="75" t="str">
        <f>HYPERLINK("#"&amp;ADDRESS(1,1,1,1,'1. Index'!A161),'1. Index'!A161)</f>
        <v>15.01.11.6.01.510</v>
      </c>
      <c r="C153" s="136" t="str">
        <f t="shared" si="84"/>
        <v>150111601510</v>
      </c>
      <c r="D153" s="76" t="s">
        <v>1852</v>
      </c>
      <c r="E153" s="76">
        <f>'3. Country Data'!$C$2</f>
        <v>0</v>
      </c>
      <c r="F153" s="76">
        <f>'3. Country Data'!$C$3</f>
        <v>0</v>
      </c>
      <c r="G153" s="76">
        <f>'3. Country Data'!$C$4</f>
        <v>0</v>
      </c>
      <c r="H153" s="76">
        <f>'3. Country Data'!$C$5</f>
        <v>0</v>
      </c>
      <c r="I153" s="76">
        <f t="shared" ca="1" si="85"/>
        <v>0</v>
      </c>
      <c r="J153" s="76">
        <f t="shared" ca="1" si="78"/>
        <v>0</v>
      </c>
      <c r="K153" s="76">
        <f t="shared" ca="1" si="86"/>
        <v>0</v>
      </c>
      <c r="L153" s="76">
        <f t="shared" ca="1" si="87"/>
        <v>0</v>
      </c>
      <c r="M153" s="76">
        <f t="shared" ca="1" si="88"/>
        <v>0</v>
      </c>
      <c r="N153" s="76">
        <f t="shared" ca="1" si="89"/>
        <v>0</v>
      </c>
      <c r="O153" s="76">
        <f t="shared" ca="1" si="90"/>
        <v>0</v>
      </c>
      <c r="P153" s="76">
        <f t="shared" ca="1" si="91"/>
        <v>0</v>
      </c>
      <c r="Q153" s="76">
        <f t="shared" ca="1" si="92"/>
        <v>0</v>
      </c>
      <c r="R153" s="76">
        <f t="shared" ca="1" si="93"/>
        <v>0</v>
      </c>
      <c r="S153" s="76">
        <f t="shared" ca="1" si="94"/>
        <v>0</v>
      </c>
      <c r="T153" s="76">
        <f t="shared" ca="1" si="95"/>
        <v>0</v>
      </c>
      <c r="U153" s="76">
        <f t="shared" ca="1" si="96"/>
        <v>0</v>
      </c>
      <c r="V153" s="76">
        <f t="shared" ca="1" si="97"/>
        <v>0</v>
      </c>
      <c r="W153" s="76">
        <f t="shared" ca="1" si="98"/>
        <v>0</v>
      </c>
      <c r="X153" s="76">
        <f t="shared" ca="1" si="79"/>
        <v>0</v>
      </c>
      <c r="Y153" s="76">
        <f t="shared" ca="1" si="80"/>
        <v>0</v>
      </c>
      <c r="Z153" s="76">
        <f t="shared" ca="1" si="81"/>
        <v>0</v>
      </c>
      <c r="AA153" s="76">
        <f t="shared" ca="1" si="82"/>
        <v>0</v>
      </c>
      <c r="AB153" s="76">
        <f t="shared" ca="1" si="83"/>
        <v>0</v>
      </c>
      <c r="AC153" s="76">
        <f t="shared" ca="1" si="99"/>
        <v>0</v>
      </c>
      <c r="AD153" s="76">
        <f t="shared" ca="1" si="100"/>
        <v>0</v>
      </c>
      <c r="AE153" s="76">
        <f t="shared" ca="1" si="101"/>
        <v>0</v>
      </c>
      <c r="AF153" s="76">
        <f t="shared" ca="1" si="102"/>
        <v>0</v>
      </c>
      <c r="AG153" s="76">
        <f t="shared" ca="1" si="103"/>
        <v>0</v>
      </c>
      <c r="AH153" s="76">
        <f t="shared" ca="1" si="104"/>
        <v>0</v>
      </c>
      <c r="AI153" s="76">
        <f t="shared" ca="1" si="105"/>
        <v>0</v>
      </c>
      <c r="AJ153" s="76">
        <f t="shared" ca="1" si="106"/>
        <v>0</v>
      </c>
      <c r="AK153" s="76">
        <f t="shared" ca="1" si="107"/>
        <v>0</v>
      </c>
      <c r="AL153" s="76">
        <f t="shared" ca="1" si="108"/>
        <v>0</v>
      </c>
      <c r="AM153" s="76">
        <f t="shared" ca="1" si="109"/>
        <v>0</v>
      </c>
      <c r="AN153" s="76">
        <f t="shared" ca="1" si="110"/>
        <v>0</v>
      </c>
      <c r="AO153" s="76">
        <f t="shared" ca="1" si="111"/>
        <v>0</v>
      </c>
      <c r="AP153" s="76">
        <f t="shared" ca="1" si="112"/>
        <v>0</v>
      </c>
      <c r="AQ153" s="76">
        <f t="shared" ca="1" si="113"/>
        <v>0</v>
      </c>
      <c r="AR153" s="76">
        <f t="shared" ca="1" si="114"/>
        <v>0</v>
      </c>
      <c r="AS153" s="77">
        <f t="shared" ca="1" si="115"/>
        <v>0</v>
      </c>
      <c r="AT153" s="76">
        <f t="shared" ca="1" si="116"/>
        <v>0</v>
      </c>
    </row>
    <row r="154" spans="2:46">
      <c r="B154" s="75" t="str">
        <f>HYPERLINK("#"&amp;ADDRESS(1,1,1,1,'1. Index'!A162),'1. Index'!A162)</f>
        <v>15.01.11.6.01.520</v>
      </c>
      <c r="C154" s="136" t="str">
        <f t="shared" si="84"/>
        <v>150111601520</v>
      </c>
      <c r="D154" s="76" t="s">
        <v>1853</v>
      </c>
      <c r="E154" s="76">
        <f>'3. Country Data'!$C$2</f>
        <v>0</v>
      </c>
      <c r="F154" s="76">
        <f>'3. Country Data'!$C$3</f>
        <v>0</v>
      </c>
      <c r="G154" s="76">
        <f>'3. Country Data'!$C$4</f>
        <v>0</v>
      </c>
      <c r="H154" s="76">
        <f>'3. Country Data'!$C$5</f>
        <v>0</v>
      </c>
      <c r="I154" s="76">
        <f t="shared" ca="1" si="85"/>
        <v>0</v>
      </c>
      <c r="J154" s="76">
        <f t="shared" ca="1" si="78"/>
        <v>0</v>
      </c>
      <c r="K154" s="76">
        <f t="shared" ca="1" si="86"/>
        <v>0</v>
      </c>
      <c r="L154" s="76">
        <f t="shared" ca="1" si="87"/>
        <v>0</v>
      </c>
      <c r="M154" s="76">
        <f t="shared" ca="1" si="88"/>
        <v>0</v>
      </c>
      <c r="N154" s="76">
        <f t="shared" ca="1" si="89"/>
        <v>0</v>
      </c>
      <c r="O154" s="76">
        <f t="shared" ca="1" si="90"/>
        <v>0</v>
      </c>
      <c r="P154" s="76">
        <f t="shared" ca="1" si="91"/>
        <v>0</v>
      </c>
      <c r="Q154" s="76">
        <f t="shared" ca="1" si="92"/>
        <v>0</v>
      </c>
      <c r="R154" s="76">
        <f t="shared" ca="1" si="93"/>
        <v>0</v>
      </c>
      <c r="S154" s="76">
        <f t="shared" ca="1" si="94"/>
        <v>0</v>
      </c>
      <c r="T154" s="76">
        <f t="shared" ca="1" si="95"/>
        <v>0</v>
      </c>
      <c r="U154" s="76">
        <f t="shared" ca="1" si="96"/>
        <v>0</v>
      </c>
      <c r="V154" s="76">
        <f t="shared" ca="1" si="97"/>
        <v>0</v>
      </c>
      <c r="W154" s="76">
        <f t="shared" ca="1" si="98"/>
        <v>0</v>
      </c>
      <c r="X154" s="76">
        <f t="shared" ca="1" si="79"/>
        <v>0</v>
      </c>
      <c r="Y154" s="76">
        <f t="shared" ca="1" si="80"/>
        <v>0</v>
      </c>
      <c r="Z154" s="76">
        <f t="shared" ca="1" si="81"/>
        <v>0</v>
      </c>
      <c r="AA154" s="76">
        <f t="shared" ca="1" si="82"/>
        <v>0</v>
      </c>
      <c r="AB154" s="76">
        <f t="shared" ca="1" si="83"/>
        <v>0</v>
      </c>
      <c r="AC154" s="76">
        <f t="shared" ca="1" si="99"/>
        <v>0</v>
      </c>
      <c r="AD154" s="76">
        <f t="shared" ca="1" si="100"/>
        <v>0</v>
      </c>
      <c r="AE154" s="76">
        <f t="shared" ca="1" si="101"/>
        <v>0</v>
      </c>
      <c r="AF154" s="76">
        <f t="shared" ca="1" si="102"/>
        <v>0</v>
      </c>
      <c r="AG154" s="76">
        <f t="shared" ca="1" si="103"/>
        <v>0</v>
      </c>
      <c r="AH154" s="76">
        <f t="shared" ca="1" si="104"/>
        <v>0</v>
      </c>
      <c r="AI154" s="76">
        <f t="shared" ca="1" si="105"/>
        <v>0</v>
      </c>
      <c r="AJ154" s="76">
        <f t="shared" ca="1" si="106"/>
        <v>0</v>
      </c>
      <c r="AK154" s="76">
        <f t="shared" ca="1" si="107"/>
        <v>0</v>
      </c>
      <c r="AL154" s="76">
        <f t="shared" ca="1" si="108"/>
        <v>0</v>
      </c>
      <c r="AM154" s="76">
        <f t="shared" ca="1" si="109"/>
        <v>0</v>
      </c>
      <c r="AN154" s="76">
        <f t="shared" ca="1" si="110"/>
        <v>0</v>
      </c>
      <c r="AO154" s="76">
        <f t="shared" ca="1" si="111"/>
        <v>0</v>
      </c>
      <c r="AP154" s="76">
        <f t="shared" ca="1" si="112"/>
        <v>0</v>
      </c>
      <c r="AQ154" s="76">
        <f t="shared" ca="1" si="113"/>
        <v>0</v>
      </c>
      <c r="AR154" s="76">
        <f t="shared" ca="1" si="114"/>
        <v>0</v>
      </c>
      <c r="AS154" s="77">
        <f t="shared" ca="1" si="115"/>
        <v>0</v>
      </c>
      <c r="AT154" s="76">
        <f t="shared" ca="1" si="116"/>
        <v>0</v>
      </c>
    </row>
    <row r="155" spans="2:46">
      <c r="B155" s="75" t="str">
        <f>HYPERLINK("#"&amp;ADDRESS(1,1,1,1,'1. Index'!A163),'1. Index'!A163)</f>
        <v>15.01.11.6.01.530</v>
      </c>
      <c r="C155" s="136" t="str">
        <f t="shared" si="84"/>
        <v>150111601530</v>
      </c>
      <c r="D155" s="76" t="s">
        <v>1293</v>
      </c>
      <c r="E155" s="76">
        <f>'3. Country Data'!$C$2</f>
        <v>0</v>
      </c>
      <c r="F155" s="76">
        <f>'3. Country Data'!$C$3</f>
        <v>0</v>
      </c>
      <c r="G155" s="76">
        <f>'3. Country Data'!$C$4</f>
        <v>0</v>
      </c>
      <c r="H155" s="76">
        <f>'3. Country Data'!$C$5</f>
        <v>0</v>
      </c>
      <c r="I155" s="76">
        <f t="shared" ca="1" si="85"/>
        <v>0</v>
      </c>
      <c r="J155" s="76">
        <f t="shared" ca="1" si="78"/>
        <v>0</v>
      </c>
      <c r="K155" s="76">
        <f t="shared" ca="1" si="86"/>
        <v>0</v>
      </c>
      <c r="L155" s="76">
        <f t="shared" ca="1" si="87"/>
        <v>0</v>
      </c>
      <c r="M155" s="76">
        <f t="shared" ca="1" si="88"/>
        <v>0</v>
      </c>
      <c r="N155" s="76">
        <f t="shared" ca="1" si="89"/>
        <v>0</v>
      </c>
      <c r="O155" s="76">
        <f t="shared" ca="1" si="90"/>
        <v>0</v>
      </c>
      <c r="P155" s="76">
        <f t="shared" ca="1" si="91"/>
        <v>0</v>
      </c>
      <c r="Q155" s="76">
        <f t="shared" ca="1" si="92"/>
        <v>0</v>
      </c>
      <c r="R155" s="76">
        <f t="shared" ca="1" si="93"/>
        <v>0</v>
      </c>
      <c r="S155" s="76">
        <f t="shared" ca="1" si="94"/>
        <v>0</v>
      </c>
      <c r="T155" s="76">
        <f t="shared" ca="1" si="95"/>
        <v>0</v>
      </c>
      <c r="U155" s="76">
        <f t="shared" ca="1" si="96"/>
        <v>0</v>
      </c>
      <c r="V155" s="76">
        <f t="shared" ca="1" si="97"/>
        <v>0</v>
      </c>
      <c r="W155" s="76">
        <f t="shared" ca="1" si="98"/>
        <v>0</v>
      </c>
      <c r="X155" s="76">
        <f t="shared" ca="1" si="79"/>
        <v>0</v>
      </c>
      <c r="Y155" s="76">
        <f t="shared" ca="1" si="80"/>
        <v>0</v>
      </c>
      <c r="Z155" s="76">
        <f t="shared" ca="1" si="81"/>
        <v>0</v>
      </c>
      <c r="AA155" s="76">
        <f t="shared" ca="1" si="82"/>
        <v>0</v>
      </c>
      <c r="AB155" s="76">
        <f t="shared" ca="1" si="83"/>
        <v>0</v>
      </c>
      <c r="AC155" s="76">
        <f t="shared" ca="1" si="99"/>
        <v>0</v>
      </c>
      <c r="AD155" s="76">
        <f t="shared" ca="1" si="100"/>
        <v>0</v>
      </c>
      <c r="AE155" s="76">
        <f t="shared" ca="1" si="101"/>
        <v>0</v>
      </c>
      <c r="AF155" s="76">
        <f t="shared" ca="1" si="102"/>
        <v>0</v>
      </c>
      <c r="AG155" s="76">
        <f t="shared" ca="1" si="103"/>
        <v>0</v>
      </c>
      <c r="AH155" s="76">
        <f t="shared" ca="1" si="104"/>
        <v>0</v>
      </c>
      <c r="AI155" s="76">
        <f t="shared" ca="1" si="105"/>
        <v>0</v>
      </c>
      <c r="AJ155" s="76">
        <f t="shared" ca="1" si="106"/>
        <v>0</v>
      </c>
      <c r="AK155" s="76">
        <f t="shared" ca="1" si="107"/>
        <v>0</v>
      </c>
      <c r="AL155" s="76">
        <f t="shared" ca="1" si="108"/>
        <v>0</v>
      </c>
      <c r="AM155" s="76">
        <f t="shared" ca="1" si="109"/>
        <v>0</v>
      </c>
      <c r="AN155" s="76">
        <f t="shared" ca="1" si="110"/>
        <v>0</v>
      </c>
      <c r="AO155" s="76">
        <f t="shared" ca="1" si="111"/>
        <v>0</v>
      </c>
      <c r="AP155" s="76">
        <f t="shared" ca="1" si="112"/>
        <v>0</v>
      </c>
      <c r="AQ155" s="76">
        <f t="shared" ca="1" si="113"/>
        <v>0</v>
      </c>
      <c r="AR155" s="76">
        <f t="shared" ca="1" si="114"/>
        <v>0</v>
      </c>
      <c r="AS155" s="77">
        <f t="shared" ca="1" si="115"/>
        <v>0</v>
      </c>
      <c r="AT155" s="76">
        <f t="shared" ca="1" si="116"/>
        <v>0</v>
      </c>
    </row>
    <row r="156" spans="2:46">
      <c r="B156" s="75" t="str">
        <f>HYPERLINK("#"&amp;ADDRESS(1,1,1,1,'1. Index'!A164),'1. Index'!A164)</f>
        <v>15.01.11.6.01.540</v>
      </c>
      <c r="C156" s="136" t="str">
        <f t="shared" si="84"/>
        <v>150111601540</v>
      </c>
      <c r="D156" s="76" t="s">
        <v>1729</v>
      </c>
      <c r="E156" s="76">
        <f>'3. Country Data'!$C$2</f>
        <v>0</v>
      </c>
      <c r="F156" s="76">
        <f>'3. Country Data'!$C$3</f>
        <v>0</v>
      </c>
      <c r="G156" s="76">
        <f>'3. Country Data'!$C$4</f>
        <v>0</v>
      </c>
      <c r="H156" s="76">
        <f>'3. Country Data'!$C$5</f>
        <v>0</v>
      </c>
      <c r="I156" s="76">
        <f t="shared" ca="1" si="85"/>
        <v>0</v>
      </c>
      <c r="J156" s="76">
        <f t="shared" ca="1" si="78"/>
        <v>0</v>
      </c>
      <c r="K156" s="76">
        <f t="shared" ca="1" si="86"/>
        <v>0</v>
      </c>
      <c r="L156" s="76">
        <f t="shared" ca="1" si="87"/>
        <v>0</v>
      </c>
      <c r="M156" s="76">
        <f t="shared" ca="1" si="88"/>
        <v>0</v>
      </c>
      <c r="N156" s="76">
        <f t="shared" ca="1" si="89"/>
        <v>0</v>
      </c>
      <c r="O156" s="76">
        <f t="shared" ca="1" si="90"/>
        <v>0</v>
      </c>
      <c r="P156" s="76">
        <f t="shared" ca="1" si="91"/>
        <v>0</v>
      </c>
      <c r="Q156" s="76">
        <f t="shared" ca="1" si="92"/>
        <v>0</v>
      </c>
      <c r="R156" s="76">
        <f t="shared" ca="1" si="93"/>
        <v>0</v>
      </c>
      <c r="S156" s="76">
        <f t="shared" ca="1" si="94"/>
        <v>0</v>
      </c>
      <c r="T156" s="76">
        <f t="shared" ca="1" si="95"/>
        <v>0</v>
      </c>
      <c r="U156" s="76">
        <f t="shared" ca="1" si="96"/>
        <v>0</v>
      </c>
      <c r="V156" s="76">
        <f t="shared" ca="1" si="97"/>
        <v>0</v>
      </c>
      <c r="W156" s="76">
        <f t="shared" ca="1" si="98"/>
        <v>0</v>
      </c>
      <c r="X156" s="76">
        <f t="shared" ca="1" si="79"/>
        <v>0</v>
      </c>
      <c r="Y156" s="76">
        <f t="shared" ca="1" si="80"/>
        <v>0</v>
      </c>
      <c r="Z156" s="76">
        <f t="shared" ca="1" si="81"/>
        <v>0</v>
      </c>
      <c r="AA156" s="76">
        <f t="shared" ca="1" si="82"/>
        <v>0</v>
      </c>
      <c r="AB156" s="76">
        <f t="shared" ca="1" si="83"/>
        <v>0</v>
      </c>
      <c r="AC156" s="76">
        <f t="shared" ca="1" si="99"/>
        <v>0</v>
      </c>
      <c r="AD156" s="76">
        <f t="shared" ca="1" si="100"/>
        <v>0</v>
      </c>
      <c r="AE156" s="76">
        <f t="shared" ca="1" si="101"/>
        <v>0</v>
      </c>
      <c r="AF156" s="76">
        <f t="shared" ca="1" si="102"/>
        <v>0</v>
      </c>
      <c r="AG156" s="76">
        <f t="shared" ca="1" si="103"/>
        <v>0</v>
      </c>
      <c r="AH156" s="76">
        <f t="shared" ca="1" si="104"/>
        <v>0</v>
      </c>
      <c r="AI156" s="76">
        <f t="shared" ca="1" si="105"/>
        <v>0</v>
      </c>
      <c r="AJ156" s="76">
        <f t="shared" ca="1" si="106"/>
        <v>0</v>
      </c>
      <c r="AK156" s="76">
        <f t="shared" ca="1" si="107"/>
        <v>0</v>
      </c>
      <c r="AL156" s="76">
        <f t="shared" ca="1" si="108"/>
        <v>0</v>
      </c>
      <c r="AM156" s="76">
        <f t="shared" ca="1" si="109"/>
        <v>0</v>
      </c>
      <c r="AN156" s="76">
        <f t="shared" ca="1" si="110"/>
        <v>0</v>
      </c>
      <c r="AO156" s="76">
        <f t="shared" ca="1" si="111"/>
        <v>0</v>
      </c>
      <c r="AP156" s="76">
        <f t="shared" ca="1" si="112"/>
        <v>0</v>
      </c>
      <c r="AQ156" s="76">
        <f t="shared" ca="1" si="113"/>
        <v>0</v>
      </c>
      <c r="AR156" s="76">
        <f t="shared" ca="1" si="114"/>
        <v>0</v>
      </c>
      <c r="AS156" s="77">
        <f t="shared" ca="1" si="115"/>
        <v>0</v>
      </c>
      <c r="AT156" s="76">
        <f t="shared" ca="1" si="116"/>
        <v>0</v>
      </c>
    </row>
    <row r="157" spans="2:46">
      <c r="B157" s="75" t="str">
        <f>HYPERLINK("#"&amp;ADDRESS(1,1,1,1,'1. Index'!A166),'1. Index'!A166)</f>
        <v>15.01.12.1.01.010</v>
      </c>
      <c r="C157" s="136" t="str">
        <f t="shared" si="84"/>
        <v>150112101010</v>
      </c>
      <c r="D157" s="76" t="s">
        <v>54</v>
      </c>
      <c r="E157" s="76">
        <f>'3. Country Data'!$C$2</f>
        <v>0</v>
      </c>
      <c r="F157" s="76">
        <f>'3. Country Data'!$C$3</f>
        <v>0</v>
      </c>
      <c r="G157" s="76">
        <f>'3. Country Data'!$C$4</f>
        <v>0</v>
      </c>
      <c r="H157" s="76">
        <f>'3. Country Data'!$C$5</f>
        <v>0</v>
      </c>
      <c r="I157" s="76">
        <f t="shared" ca="1" si="85"/>
        <v>0</v>
      </c>
      <c r="J157" s="76">
        <f t="shared" ca="1" si="78"/>
        <v>0</v>
      </c>
      <c r="K157" s="76">
        <f t="shared" ca="1" si="86"/>
        <v>0</v>
      </c>
      <c r="L157" s="76">
        <f t="shared" ca="1" si="87"/>
        <v>0</v>
      </c>
      <c r="M157" s="76">
        <f t="shared" ca="1" si="88"/>
        <v>0</v>
      </c>
      <c r="N157" s="76">
        <f t="shared" ca="1" si="89"/>
        <v>0</v>
      </c>
      <c r="O157" s="76">
        <f t="shared" ca="1" si="90"/>
        <v>0</v>
      </c>
      <c r="P157" s="76">
        <f t="shared" ca="1" si="91"/>
        <v>0</v>
      </c>
      <c r="Q157" s="76">
        <f t="shared" ca="1" si="92"/>
        <v>0</v>
      </c>
      <c r="R157" s="76">
        <f t="shared" ca="1" si="93"/>
        <v>0</v>
      </c>
      <c r="S157" s="76">
        <f t="shared" ca="1" si="94"/>
        <v>0</v>
      </c>
      <c r="T157" s="76">
        <f t="shared" ca="1" si="95"/>
        <v>0</v>
      </c>
      <c r="U157" s="76">
        <f t="shared" ca="1" si="96"/>
        <v>0</v>
      </c>
      <c r="V157" s="76">
        <f t="shared" ca="1" si="97"/>
        <v>0</v>
      </c>
      <c r="W157" s="76">
        <f t="shared" ca="1" si="98"/>
        <v>0</v>
      </c>
      <c r="X157" s="76">
        <f t="shared" ca="1" si="79"/>
        <v>0</v>
      </c>
      <c r="Y157" s="76">
        <f t="shared" ca="1" si="80"/>
        <v>0</v>
      </c>
      <c r="Z157" s="76">
        <f t="shared" ca="1" si="81"/>
        <v>0</v>
      </c>
      <c r="AA157" s="76">
        <f t="shared" ca="1" si="82"/>
        <v>0</v>
      </c>
      <c r="AB157" s="76">
        <f t="shared" ca="1" si="83"/>
        <v>0</v>
      </c>
      <c r="AC157" s="76">
        <f t="shared" ca="1" si="99"/>
        <v>0</v>
      </c>
      <c r="AD157" s="76">
        <f t="shared" ca="1" si="100"/>
        <v>0</v>
      </c>
      <c r="AE157" s="76">
        <f t="shared" ca="1" si="101"/>
        <v>0</v>
      </c>
      <c r="AF157" s="76">
        <f t="shared" ca="1" si="102"/>
        <v>0</v>
      </c>
      <c r="AG157" s="76">
        <f t="shared" ca="1" si="103"/>
        <v>0</v>
      </c>
      <c r="AH157" s="76">
        <f t="shared" ca="1" si="104"/>
        <v>0</v>
      </c>
      <c r="AI157" s="76">
        <f t="shared" ca="1" si="105"/>
        <v>0</v>
      </c>
      <c r="AJ157" s="76">
        <f t="shared" ca="1" si="106"/>
        <v>0</v>
      </c>
      <c r="AK157" s="76">
        <f t="shared" ca="1" si="107"/>
        <v>0</v>
      </c>
      <c r="AL157" s="76">
        <f t="shared" ca="1" si="108"/>
        <v>0</v>
      </c>
      <c r="AM157" s="76">
        <f t="shared" ca="1" si="109"/>
        <v>0</v>
      </c>
      <c r="AN157" s="76">
        <f t="shared" ca="1" si="110"/>
        <v>0</v>
      </c>
      <c r="AO157" s="76">
        <f t="shared" ca="1" si="111"/>
        <v>0</v>
      </c>
      <c r="AP157" s="76">
        <f t="shared" ca="1" si="112"/>
        <v>0</v>
      </c>
      <c r="AQ157" s="76">
        <f t="shared" ca="1" si="113"/>
        <v>0</v>
      </c>
      <c r="AR157" s="76">
        <f t="shared" ca="1" si="114"/>
        <v>0</v>
      </c>
      <c r="AS157" s="77">
        <f t="shared" ca="1" si="115"/>
        <v>0</v>
      </c>
      <c r="AT157" s="76">
        <f t="shared" ca="1" si="116"/>
        <v>0</v>
      </c>
    </row>
    <row r="158" spans="2:46">
      <c r="B158" s="75" t="str">
        <f>HYPERLINK("#"&amp;ADDRESS(1,1,1,1,'1. Index'!A167),'1. Index'!A167)</f>
        <v>15.01.12.1.01.020</v>
      </c>
      <c r="C158" s="136" t="str">
        <f t="shared" si="84"/>
        <v>150112101020</v>
      </c>
      <c r="D158" s="76" t="s">
        <v>1784</v>
      </c>
      <c r="E158" s="76">
        <f>'3. Country Data'!$C$2</f>
        <v>0</v>
      </c>
      <c r="F158" s="76">
        <f>'3. Country Data'!$C$3</f>
        <v>0</v>
      </c>
      <c r="G158" s="76">
        <f>'3. Country Data'!$C$4</f>
        <v>0</v>
      </c>
      <c r="H158" s="76">
        <f>'3. Country Data'!$C$5</f>
        <v>0</v>
      </c>
      <c r="I158" s="76">
        <f t="shared" ca="1" si="85"/>
        <v>0</v>
      </c>
      <c r="J158" s="76">
        <f t="shared" ca="1" si="78"/>
        <v>0</v>
      </c>
      <c r="K158" s="76">
        <f t="shared" ca="1" si="86"/>
        <v>0</v>
      </c>
      <c r="L158" s="76">
        <f t="shared" ca="1" si="87"/>
        <v>0</v>
      </c>
      <c r="M158" s="76">
        <f t="shared" ca="1" si="88"/>
        <v>0</v>
      </c>
      <c r="N158" s="76">
        <f t="shared" ca="1" si="89"/>
        <v>0</v>
      </c>
      <c r="O158" s="76">
        <f t="shared" ca="1" si="90"/>
        <v>0</v>
      </c>
      <c r="P158" s="76">
        <f t="shared" ca="1" si="91"/>
        <v>0</v>
      </c>
      <c r="Q158" s="76">
        <f t="shared" ca="1" si="92"/>
        <v>0</v>
      </c>
      <c r="R158" s="76">
        <f t="shared" ca="1" si="93"/>
        <v>0</v>
      </c>
      <c r="S158" s="76">
        <f t="shared" ca="1" si="94"/>
        <v>0</v>
      </c>
      <c r="T158" s="76">
        <f t="shared" ca="1" si="95"/>
        <v>0</v>
      </c>
      <c r="U158" s="76">
        <f t="shared" ca="1" si="96"/>
        <v>0</v>
      </c>
      <c r="V158" s="76">
        <f t="shared" ca="1" si="97"/>
        <v>0</v>
      </c>
      <c r="W158" s="76">
        <f t="shared" ca="1" si="98"/>
        <v>0</v>
      </c>
      <c r="X158" s="76">
        <f t="shared" ca="1" si="79"/>
        <v>0</v>
      </c>
      <c r="Y158" s="76">
        <f t="shared" ca="1" si="80"/>
        <v>0</v>
      </c>
      <c r="Z158" s="76">
        <f t="shared" ca="1" si="81"/>
        <v>0</v>
      </c>
      <c r="AA158" s="76">
        <f t="shared" ca="1" si="82"/>
        <v>0</v>
      </c>
      <c r="AB158" s="76">
        <f t="shared" ca="1" si="83"/>
        <v>0</v>
      </c>
      <c r="AC158" s="76">
        <f t="shared" ca="1" si="99"/>
        <v>0</v>
      </c>
      <c r="AD158" s="76">
        <f t="shared" ca="1" si="100"/>
        <v>0</v>
      </c>
      <c r="AE158" s="76">
        <f t="shared" ca="1" si="101"/>
        <v>0</v>
      </c>
      <c r="AF158" s="76">
        <f t="shared" ca="1" si="102"/>
        <v>0</v>
      </c>
      <c r="AG158" s="76">
        <f t="shared" ca="1" si="103"/>
        <v>0</v>
      </c>
      <c r="AH158" s="76">
        <f t="shared" ca="1" si="104"/>
        <v>0</v>
      </c>
      <c r="AI158" s="76">
        <f t="shared" ca="1" si="105"/>
        <v>0</v>
      </c>
      <c r="AJ158" s="76">
        <f t="shared" ca="1" si="106"/>
        <v>0</v>
      </c>
      <c r="AK158" s="76">
        <f t="shared" ca="1" si="107"/>
        <v>0</v>
      </c>
      <c r="AL158" s="76">
        <f t="shared" ca="1" si="108"/>
        <v>0</v>
      </c>
      <c r="AM158" s="76">
        <f t="shared" ca="1" si="109"/>
        <v>0</v>
      </c>
      <c r="AN158" s="76">
        <f t="shared" ca="1" si="110"/>
        <v>0</v>
      </c>
      <c r="AO158" s="76">
        <f t="shared" ca="1" si="111"/>
        <v>0</v>
      </c>
      <c r="AP158" s="76">
        <f t="shared" ca="1" si="112"/>
        <v>0</v>
      </c>
      <c r="AQ158" s="76">
        <f t="shared" ca="1" si="113"/>
        <v>0</v>
      </c>
      <c r="AR158" s="76">
        <f t="shared" ca="1" si="114"/>
        <v>0</v>
      </c>
      <c r="AS158" s="77">
        <f t="shared" ca="1" si="115"/>
        <v>0</v>
      </c>
      <c r="AT158" s="76">
        <f t="shared" ca="1" si="116"/>
        <v>0</v>
      </c>
    </row>
    <row r="159" spans="2:46">
      <c r="B159" s="75" t="str">
        <f>HYPERLINK("#"&amp;ADDRESS(1,1,1,1,'1. Index'!A168),'1. Index'!A168)</f>
        <v>15.01.12.1.01.030</v>
      </c>
      <c r="C159" s="136" t="str">
        <f t="shared" si="84"/>
        <v>150112101030</v>
      </c>
      <c r="D159" s="76" t="s">
        <v>54</v>
      </c>
      <c r="E159" s="76">
        <f>'3. Country Data'!$C$2</f>
        <v>0</v>
      </c>
      <c r="F159" s="76">
        <f>'3. Country Data'!$C$3</f>
        <v>0</v>
      </c>
      <c r="G159" s="76">
        <f>'3. Country Data'!$C$4</f>
        <v>0</v>
      </c>
      <c r="H159" s="76">
        <f>'3. Country Data'!$C$5</f>
        <v>0</v>
      </c>
      <c r="I159" s="76">
        <f t="shared" ca="1" si="85"/>
        <v>0</v>
      </c>
      <c r="J159" s="76">
        <f t="shared" ca="1" si="78"/>
        <v>0</v>
      </c>
      <c r="K159" s="76">
        <f t="shared" ca="1" si="86"/>
        <v>0</v>
      </c>
      <c r="L159" s="76">
        <f t="shared" ca="1" si="87"/>
        <v>0</v>
      </c>
      <c r="M159" s="76">
        <f t="shared" ca="1" si="88"/>
        <v>0</v>
      </c>
      <c r="N159" s="76">
        <f t="shared" ca="1" si="89"/>
        <v>0</v>
      </c>
      <c r="O159" s="76">
        <f t="shared" ca="1" si="90"/>
        <v>0</v>
      </c>
      <c r="P159" s="76">
        <f t="shared" ca="1" si="91"/>
        <v>0</v>
      </c>
      <c r="Q159" s="76">
        <f t="shared" ca="1" si="92"/>
        <v>0</v>
      </c>
      <c r="R159" s="76">
        <f t="shared" ca="1" si="93"/>
        <v>0</v>
      </c>
      <c r="S159" s="76">
        <f t="shared" ca="1" si="94"/>
        <v>0</v>
      </c>
      <c r="T159" s="76">
        <f t="shared" ca="1" si="95"/>
        <v>0</v>
      </c>
      <c r="U159" s="76">
        <f t="shared" ca="1" si="96"/>
        <v>0</v>
      </c>
      <c r="V159" s="76">
        <f t="shared" ca="1" si="97"/>
        <v>0</v>
      </c>
      <c r="W159" s="76">
        <f t="shared" ca="1" si="98"/>
        <v>0</v>
      </c>
      <c r="X159" s="76">
        <f t="shared" ca="1" si="79"/>
        <v>0</v>
      </c>
      <c r="Y159" s="76">
        <f t="shared" ca="1" si="80"/>
        <v>0</v>
      </c>
      <c r="Z159" s="76">
        <f t="shared" ca="1" si="81"/>
        <v>0</v>
      </c>
      <c r="AA159" s="76">
        <f t="shared" ca="1" si="82"/>
        <v>0</v>
      </c>
      <c r="AB159" s="76">
        <f t="shared" ca="1" si="83"/>
        <v>0</v>
      </c>
      <c r="AC159" s="76">
        <f t="shared" ca="1" si="99"/>
        <v>0</v>
      </c>
      <c r="AD159" s="76">
        <f t="shared" ca="1" si="100"/>
        <v>0</v>
      </c>
      <c r="AE159" s="76">
        <f t="shared" ca="1" si="101"/>
        <v>0</v>
      </c>
      <c r="AF159" s="76">
        <f t="shared" ca="1" si="102"/>
        <v>0</v>
      </c>
      <c r="AG159" s="76">
        <f t="shared" ca="1" si="103"/>
        <v>0</v>
      </c>
      <c r="AH159" s="76">
        <f t="shared" ca="1" si="104"/>
        <v>0</v>
      </c>
      <c r="AI159" s="76">
        <f t="shared" ca="1" si="105"/>
        <v>0</v>
      </c>
      <c r="AJ159" s="76">
        <f t="shared" ca="1" si="106"/>
        <v>0</v>
      </c>
      <c r="AK159" s="76">
        <f t="shared" ca="1" si="107"/>
        <v>0</v>
      </c>
      <c r="AL159" s="76">
        <f t="shared" ca="1" si="108"/>
        <v>0</v>
      </c>
      <c r="AM159" s="76">
        <f t="shared" ca="1" si="109"/>
        <v>0</v>
      </c>
      <c r="AN159" s="76">
        <f t="shared" ca="1" si="110"/>
        <v>0</v>
      </c>
      <c r="AO159" s="76">
        <f t="shared" ca="1" si="111"/>
        <v>0</v>
      </c>
      <c r="AP159" s="76">
        <f t="shared" ca="1" si="112"/>
        <v>0</v>
      </c>
      <c r="AQ159" s="76">
        <f t="shared" ca="1" si="113"/>
        <v>0</v>
      </c>
      <c r="AR159" s="76">
        <f t="shared" ca="1" si="114"/>
        <v>0</v>
      </c>
      <c r="AS159" s="77">
        <f t="shared" ca="1" si="115"/>
        <v>0</v>
      </c>
      <c r="AT159" s="76">
        <f t="shared" ca="1" si="116"/>
        <v>0</v>
      </c>
    </row>
    <row r="160" spans="2:46">
      <c r="B160" s="75" t="str">
        <f>HYPERLINK("#"&amp;ADDRESS(1,1,1,1,'1. Index'!A169),'1. Index'!A169)</f>
        <v>15.01.12.1.01.040</v>
      </c>
      <c r="C160" s="136" t="str">
        <f t="shared" si="84"/>
        <v>150112101040</v>
      </c>
      <c r="D160" s="76" t="s">
        <v>259</v>
      </c>
      <c r="E160" s="76">
        <f>'3. Country Data'!$C$2</f>
        <v>0</v>
      </c>
      <c r="F160" s="76">
        <f>'3. Country Data'!$C$3</f>
        <v>0</v>
      </c>
      <c r="G160" s="76">
        <f>'3. Country Data'!$C$4</f>
        <v>0</v>
      </c>
      <c r="H160" s="76">
        <f>'3. Country Data'!$C$5</f>
        <v>0</v>
      </c>
      <c r="I160" s="76">
        <f t="shared" ca="1" si="85"/>
        <v>0</v>
      </c>
      <c r="J160" s="76">
        <f t="shared" ca="1" si="78"/>
        <v>0</v>
      </c>
      <c r="K160" s="76">
        <f t="shared" ca="1" si="86"/>
        <v>0</v>
      </c>
      <c r="L160" s="76">
        <f t="shared" ca="1" si="87"/>
        <v>0</v>
      </c>
      <c r="M160" s="76">
        <f t="shared" ca="1" si="88"/>
        <v>0</v>
      </c>
      <c r="N160" s="76">
        <f t="shared" ca="1" si="89"/>
        <v>0</v>
      </c>
      <c r="O160" s="76">
        <f t="shared" ca="1" si="90"/>
        <v>0</v>
      </c>
      <c r="P160" s="76">
        <f t="shared" ca="1" si="91"/>
        <v>0</v>
      </c>
      <c r="Q160" s="76">
        <f t="shared" ca="1" si="92"/>
        <v>0</v>
      </c>
      <c r="R160" s="76">
        <f t="shared" ca="1" si="93"/>
        <v>0</v>
      </c>
      <c r="S160" s="76">
        <f t="shared" ca="1" si="94"/>
        <v>0</v>
      </c>
      <c r="T160" s="76">
        <f t="shared" ca="1" si="95"/>
        <v>0</v>
      </c>
      <c r="U160" s="76">
        <f t="shared" ca="1" si="96"/>
        <v>0</v>
      </c>
      <c r="V160" s="76">
        <f t="shared" ca="1" si="97"/>
        <v>0</v>
      </c>
      <c r="W160" s="76">
        <f t="shared" ca="1" si="98"/>
        <v>0</v>
      </c>
      <c r="X160" s="76">
        <f t="shared" ca="1" si="79"/>
        <v>0</v>
      </c>
      <c r="Y160" s="76">
        <f t="shared" ca="1" si="80"/>
        <v>0</v>
      </c>
      <c r="Z160" s="76">
        <f t="shared" ca="1" si="81"/>
        <v>0</v>
      </c>
      <c r="AA160" s="76">
        <f t="shared" ca="1" si="82"/>
        <v>0</v>
      </c>
      <c r="AB160" s="76">
        <f t="shared" ca="1" si="83"/>
        <v>0</v>
      </c>
      <c r="AC160" s="76">
        <f t="shared" ca="1" si="99"/>
        <v>0</v>
      </c>
      <c r="AD160" s="76">
        <f t="shared" ca="1" si="100"/>
        <v>0</v>
      </c>
      <c r="AE160" s="76">
        <f t="shared" ca="1" si="101"/>
        <v>0</v>
      </c>
      <c r="AF160" s="76">
        <f t="shared" ca="1" si="102"/>
        <v>0</v>
      </c>
      <c r="AG160" s="76">
        <f t="shared" ca="1" si="103"/>
        <v>0</v>
      </c>
      <c r="AH160" s="76">
        <f t="shared" ca="1" si="104"/>
        <v>0</v>
      </c>
      <c r="AI160" s="76">
        <f t="shared" ca="1" si="105"/>
        <v>0</v>
      </c>
      <c r="AJ160" s="76">
        <f t="shared" ca="1" si="106"/>
        <v>0</v>
      </c>
      <c r="AK160" s="76">
        <f t="shared" ca="1" si="107"/>
        <v>0</v>
      </c>
      <c r="AL160" s="76">
        <f t="shared" ca="1" si="108"/>
        <v>0</v>
      </c>
      <c r="AM160" s="76">
        <f t="shared" ca="1" si="109"/>
        <v>0</v>
      </c>
      <c r="AN160" s="76">
        <f t="shared" ca="1" si="110"/>
        <v>0</v>
      </c>
      <c r="AO160" s="76">
        <f t="shared" ca="1" si="111"/>
        <v>0</v>
      </c>
      <c r="AP160" s="76">
        <f t="shared" ca="1" si="112"/>
        <v>0</v>
      </c>
      <c r="AQ160" s="76">
        <f t="shared" ca="1" si="113"/>
        <v>0</v>
      </c>
      <c r="AR160" s="76">
        <f t="shared" ca="1" si="114"/>
        <v>0</v>
      </c>
      <c r="AS160" s="77">
        <f t="shared" ca="1" si="115"/>
        <v>0</v>
      </c>
      <c r="AT160" s="76">
        <f t="shared" ca="1" si="116"/>
        <v>0</v>
      </c>
    </row>
    <row r="161" spans="2:46">
      <c r="B161" s="75" t="str">
        <f>HYPERLINK("#"&amp;ADDRESS(1,1,1,1,'1. Index'!A170),'1. Index'!A170)</f>
        <v>15.01.12.1.01.050</v>
      </c>
      <c r="C161" s="136" t="str">
        <f t="shared" si="84"/>
        <v>150112101050</v>
      </c>
      <c r="D161" s="76" t="s">
        <v>54</v>
      </c>
      <c r="E161" s="76">
        <f>'3. Country Data'!$C$2</f>
        <v>0</v>
      </c>
      <c r="F161" s="76">
        <f>'3. Country Data'!$C$3</f>
        <v>0</v>
      </c>
      <c r="G161" s="76">
        <f>'3. Country Data'!$C$4</f>
        <v>0</v>
      </c>
      <c r="H161" s="76">
        <f>'3. Country Data'!$C$5</f>
        <v>0</v>
      </c>
      <c r="I161" s="76">
        <f t="shared" ca="1" si="85"/>
        <v>0</v>
      </c>
      <c r="J161" s="76">
        <f t="shared" ca="1" si="78"/>
        <v>0</v>
      </c>
      <c r="K161" s="76">
        <f t="shared" ca="1" si="86"/>
        <v>0</v>
      </c>
      <c r="L161" s="76">
        <f t="shared" ca="1" si="87"/>
        <v>0</v>
      </c>
      <c r="M161" s="76">
        <f t="shared" ca="1" si="88"/>
        <v>0</v>
      </c>
      <c r="N161" s="76">
        <f t="shared" ca="1" si="89"/>
        <v>0</v>
      </c>
      <c r="O161" s="76">
        <f t="shared" ca="1" si="90"/>
        <v>0</v>
      </c>
      <c r="P161" s="76">
        <f t="shared" ca="1" si="91"/>
        <v>0</v>
      </c>
      <c r="Q161" s="76">
        <f t="shared" ca="1" si="92"/>
        <v>0</v>
      </c>
      <c r="R161" s="76">
        <f t="shared" ca="1" si="93"/>
        <v>0</v>
      </c>
      <c r="S161" s="76">
        <f t="shared" ca="1" si="94"/>
        <v>0</v>
      </c>
      <c r="T161" s="76">
        <f t="shared" ca="1" si="95"/>
        <v>0</v>
      </c>
      <c r="U161" s="76">
        <f t="shared" ca="1" si="96"/>
        <v>0</v>
      </c>
      <c r="V161" s="76">
        <f t="shared" ca="1" si="97"/>
        <v>0</v>
      </c>
      <c r="W161" s="76">
        <f t="shared" ca="1" si="98"/>
        <v>0</v>
      </c>
      <c r="X161" s="76">
        <f t="shared" ca="1" si="79"/>
        <v>0</v>
      </c>
      <c r="Y161" s="76">
        <f t="shared" ca="1" si="80"/>
        <v>0</v>
      </c>
      <c r="Z161" s="76">
        <f t="shared" ca="1" si="81"/>
        <v>0</v>
      </c>
      <c r="AA161" s="76">
        <f t="shared" ca="1" si="82"/>
        <v>0</v>
      </c>
      <c r="AB161" s="76">
        <f t="shared" ca="1" si="83"/>
        <v>0</v>
      </c>
      <c r="AC161" s="76">
        <f t="shared" ca="1" si="99"/>
        <v>0</v>
      </c>
      <c r="AD161" s="76">
        <f t="shared" ca="1" si="100"/>
        <v>0</v>
      </c>
      <c r="AE161" s="76">
        <f t="shared" ca="1" si="101"/>
        <v>0</v>
      </c>
      <c r="AF161" s="76">
        <f t="shared" ca="1" si="102"/>
        <v>0</v>
      </c>
      <c r="AG161" s="76">
        <f t="shared" ca="1" si="103"/>
        <v>0</v>
      </c>
      <c r="AH161" s="76">
        <f t="shared" ca="1" si="104"/>
        <v>0</v>
      </c>
      <c r="AI161" s="76">
        <f t="shared" ca="1" si="105"/>
        <v>0</v>
      </c>
      <c r="AJ161" s="76">
        <f t="shared" ca="1" si="106"/>
        <v>0</v>
      </c>
      <c r="AK161" s="76">
        <f t="shared" ca="1" si="107"/>
        <v>0</v>
      </c>
      <c r="AL161" s="76">
        <f t="shared" ca="1" si="108"/>
        <v>0</v>
      </c>
      <c r="AM161" s="76">
        <f t="shared" ca="1" si="109"/>
        <v>0</v>
      </c>
      <c r="AN161" s="76">
        <f t="shared" ca="1" si="110"/>
        <v>0</v>
      </c>
      <c r="AO161" s="76">
        <f t="shared" ca="1" si="111"/>
        <v>0</v>
      </c>
      <c r="AP161" s="76">
        <f t="shared" ca="1" si="112"/>
        <v>0</v>
      </c>
      <c r="AQ161" s="76">
        <f t="shared" ca="1" si="113"/>
        <v>0</v>
      </c>
      <c r="AR161" s="76">
        <f t="shared" ca="1" si="114"/>
        <v>0</v>
      </c>
      <c r="AS161" s="77">
        <f t="shared" ca="1" si="115"/>
        <v>0</v>
      </c>
      <c r="AT161" s="76">
        <f t="shared" ca="1" si="116"/>
        <v>0</v>
      </c>
    </row>
    <row r="162" spans="2:46">
      <c r="B162" s="75" t="str">
        <f>HYPERLINK("#"&amp;ADDRESS(1,1,1,1,'1. Index'!A171),'1. Index'!A171)</f>
        <v>15.01.12.1.01.060</v>
      </c>
      <c r="C162" s="136" t="str">
        <f t="shared" si="84"/>
        <v>150112101060</v>
      </c>
      <c r="D162" s="76" t="s">
        <v>1733</v>
      </c>
      <c r="E162" s="76">
        <f>'3. Country Data'!$C$2</f>
        <v>0</v>
      </c>
      <c r="F162" s="76">
        <f>'3. Country Data'!$C$3</f>
        <v>0</v>
      </c>
      <c r="G162" s="76">
        <f>'3. Country Data'!$C$4</f>
        <v>0</v>
      </c>
      <c r="H162" s="76">
        <f>'3. Country Data'!$C$5</f>
        <v>0</v>
      </c>
      <c r="I162" s="76">
        <f t="shared" ca="1" si="85"/>
        <v>0</v>
      </c>
      <c r="J162" s="76">
        <f t="shared" ca="1" si="78"/>
        <v>0</v>
      </c>
      <c r="K162" s="76">
        <f t="shared" ca="1" si="86"/>
        <v>0</v>
      </c>
      <c r="L162" s="76">
        <f t="shared" ca="1" si="87"/>
        <v>0</v>
      </c>
      <c r="M162" s="76">
        <f t="shared" ca="1" si="88"/>
        <v>0</v>
      </c>
      <c r="N162" s="76">
        <f t="shared" ca="1" si="89"/>
        <v>0</v>
      </c>
      <c r="O162" s="76">
        <f t="shared" ca="1" si="90"/>
        <v>0</v>
      </c>
      <c r="P162" s="76">
        <f t="shared" ca="1" si="91"/>
        <v>0</v>
      </c>
      <c r="Q162" s="76">
        <f t="shared" ca="1" si="92"/>
        <v>0</v>
      </c>
      <c r="R162" s="76">
        <f t="shared" ca="1" si="93"/>
        <v>0</v>
      </c>
      <c r="S162" s="76">
        <f t="shared" ca="1" si="94"/>
        <v>0</v>
      </c>
      <c r="T162" s="76">
        <f t="shared" ca="1" si="95"/>
        <v>0</v>
      </c>
      <c r="U162" s="76">
        <f t="shared" ca="1" si="96"/>
        <v>0</v>
      </c>
      <c r="V162" s="76">
        <f t="shared" ca="1" si="97"/>
        <v>0</v>
      </c>
      <c r="W162" s="76">
        <f t="shared" ca="1" si="98"/>
        <v>0</v>
      </c>
      <c r="X162" s="76">
        <f t="shared" ca="1" si="79"/>
        <v>0</v>
      </c>
      <c r="Y162" s="76">
        <f t="shared" ca="1" si="80"/>
        <v>0</v>
      </c>
      <c r="Z162" s="76">
        <f t="shared" ca="1" si="81"/>
        <v>0</v>
      </c>
      <c r="AA162" s="76">
        <f t="shared" ca="1" si="82"/>
        <v>0</v>
      </c>
      <c r="AB162" s="76">
        <f t="shared" ca="1" si="83"/>
        <v>0</v>
      </c>
      <c r="AC162" s="76">
        <f t="shared" ca="1" si="99"/>
        <v>0</v>
      </c>
      <c r="AD162" s="76">
        <f t="shared" ca="1" si="100"/>
        <v>0</v>
      </c>
      <c r="AE162" s="76">
        <f t="shared" ca="1" si="101"/>
        <v>0</v>
      </c>
      <c r="AF162" s="76">
        <f t="shared" ca="1" si="102"/>
        <v>0</v>
      </c>
      <c r="AG162" s="76">
        <f t="shared" ca="1" si="103"/>
        <v>0</v>
      </c>
      <c r="AH162" s="76">
        <f t="shared" ca="1" si="104"/>
        <v>0</v>
      </c>
      <c r="AI162" s="76">
        <f t="shared" ca="1" si="105"/>
        <v>0</v>
      </c>
      <c r="AJ162" s="76">
        <f t="shared" ca="1" si="106"/>
        <v>0</v>
      </c>
      <c r="AK162" s="76">
        <f t="shared" ca="1" si="107"/>
        <v>0</v>
      </c>
      <c r="AL162" s="76">
        <f t="shared" ca="1" si="108"/>
        <v>0</v>
      </c>
      <c r="AM162" s="76">
        <f t="shared" ca="1" si="109"/>
        <v>0</v>
      </c>
      <c r="AN162" s="76">
        <f t="shared" ca="1" si="110"/>
        <v>0</v>
      </c>
      <c r="AO162" s="76">
        <f t="shared" ca="1" si="111"/>
        <v>0</v>
      </c>
      <c r="AP162" s="76">
        <f t="shared" ca="1" si="112"/>
        <v>0</v>
      </c>
      <c r="AQ162" s="76">
        <f t="shared" ca="1" si="113"/>
        <v>0</v>
      </c>
      <c r="AR162" s="76">
        <f t="shared" ca="1" si="114"/>
        <v>0</v>
      </c>
      <c r="AS162" s="77">
        <f t="shared" ca="1" si="115"/>
        <v>0</v>
      </c>
      <c r="AT162" s="76">
        <f t="shared" ca="1" si="116"/>
        <v>0</v>
      </c>
    </row>
    <row r="163" spans="2:46">
      <c r="B163" s="75" t="str">
        <f>HYPERLINK("#"&amp;ADDRESS(1,1,1,1,'1. Index'!A172),'1. Index'!A172)</f>
        <v>15.01.12.1.01.070</v>
      </c>
      <c r="C163" s="136" t="str">
        <f t="shared" si="84"/>
        <v>150112101070</v>
      </c>
      <c r="D163" s="76" t="s">
        <v>1785</v>
      </c>
      <c r="E163" s="76">
        <f>'3. Country Data'!$C$2</f>
        <v>0</v>
      </c>
      <c r="F163" s="76">
        <f>'3. Country Data'!$C$3</f>
        <v>0</v>
      </c>
      <c r="G163" s="76">
        <f>'3. Country Data'!$C$4</f>
        <v>0</v>
      </c>
      <c r="H163" s="76">
        <f>'3. Country Data'!$C$5</f>
        <v>0</v>
      </c>
      <c r="I163" s="76">
        <f t="shared" ca="1" si="85"/>
        <v>0</v>
      </c>
      <c r="J163" s="76">
        <f t="shared" ca="1" si="78"/>
        <v>0</v>
      </c>
      <c r="K163" s="76">
        <f t="shared" ca="1" si="86"/>
        <v>0</v>
      </c>
      <c r="L163" s="76">
        <f t="shared" ca="1" si="87"/>
        <v>0</v>
      </c>
      <c r="M163" s="76">
        <f t="shared" ca="1" si="88"/>
        <v>0</v>
      </c>
      <c r="N163" s="76">
        <f t="shared" ca="1" si="89"/>
        <v>0</v>
      </c>
      <c r="O163" s="76">
        <f t="shared" ca="1" si="90"/>
        <v>0</v>
      </c>
      <c r="P163" s="76">
        <f t="shared" ca="1" si="91"/>
        <v>0</v>
      </c>
      <c r="Q163" s="76">
        <f t="shared" ca="1" si="92"/>
        <v>0</v>
      </c>
      <c r="R163" s="76">
        <f t="shared" ca="1" si="93"/>
        <v>0</v>
      </c>
      <c r="S163" s="76">
        <f t="shared" ca="1" si="94"/>
        <v>0</v>
      </c>
      <c r="T163" s="76">
        <f t="shared" ca="1" si="95"/>
        <v>0</v>
      </c>
      <c r="U163" s="76">
        <f t="shared" ca="1" si="96"/>
        <v>0</v>
      </c>
      <c r="V163" s="76">
        <f t="shared" ca="1" si="97"/>
        <v>0</v>
      </c>
      <c r="W163" s="76">
        <f t="shared" ca="1" si="98"/>
        <v>0</v>
      </c>
      <c r="X163" s="76">
        <f t="shared" ca="1" si="79"/>
        <v>0</v>
      </c>
      <c r="Y163" s="76">
        <f t="shared" ca="1" si="80"/>
        <v>0</v>
      </c>
      <c r="Z163" s="76">
        <f t="shared" ca="1" si="81"/>
        <v>0</v>
      </c>
      <c r="AA163" s="76">
        <f t="shared" ca="1" si="82"/>
        <v>0</v>
      </c>
      <c r="AB163" s="76">
        <f t="shared" ca="1" si="83"/>
        <v>0</v>
      </c>
      <c r="AC163" s="76">
        <f t="shared" ca="1" si="99"/>
        <v>0</v>
      </c>
      <c r="AD163" s="76">
        <f t="shared" ca="1" si="100"/>
        <v>0</v>
      </c>
      <c r="AE163" s="76">
        <f t="shared" ca="1" si="101"/>
        <v>0</v>
      </c>
      <c r="AF163" s="76">
        <f t="shared" ca="1" si="102"/>
        <v>0</v>
      </c>
      <c r="AG163" s="76">
        <f t="shared" ca="1" si="103"/>
        <v>0</v>
      </c>
      <c r="AH163" s="76">
        <f t="shared" ca="1" si="104"/>
        <v>0</v>
      </c>
      <c r="AI163" s="76">
        <f t="shared" ca="1" si="105"/>
        <v>0</v>
      </c>
      <c r="AJ163" s="76">
        <f t="shared" ca="1" si="106"/>
        <v>0</v>
      </c>
      <c r="AK163" s="76">
        <f t="shared" ca="1" si="107"/>
        <v>0</v>
      </c>
      <c r="AL163" s="76">
        <f t="shared" ca="1" si="108"/>
        <v>0</v>
      </c>
      <c r="AM163" s="76">
        <f t="shared" ca="1" si="109"/>
        <v>0</v>
      </c>
      <c r="AN163" s="76">
        <f t="shared" ca="1" si="110"/>
        <v>0</v>
      </c>
      <c r="AO163" s="76">
        <f t="shared" ca="1" si="111"/>
        <v>0</v>
      </c>
      <c r="AP163" s="76">
        <f t="shared" ca="1" si="112"/>
        <v>0</v>
      </c>
      <c r="AQ163" s="76">
        <f t="shared" ca="1" si="113"/>
        <v>0</v>
      </c>
      <c r="AR163" s="76">
        <f t="shared" ca="1" si="114"/>
        <v>0</v>
      </c>
      <c r="AS163" s="77">
        <f t="shared" ca="1" si="115"/>
        <v>0</v>
      </c>
      <c r="AT163" s="76">
        <f t="shared" ca="1" si="116"/>
        <v>0</v>
      </c>
    </row>
    <row r="164" spans="2:46">
      <c r="B164" s="75" t="str">
        <f>HYPERLINK("#"&amp;ADDRESS(1,1,1,1,'1. Index'!A173),'1. Index'!A173)</f>
        <v>15.01.12.1.01.080</v>
      </c>
      <c r="C164" s="136" t="str">
        <f t="shared" si="84"/>
        <v>150112101080</v>
      </c>
      <c r="D164" s="76" t="s">
        <v>1786</v>
      </c>
      <c r="E164" s="76">
        <f>'3. Country Data'!$C$2</f>
        <v>0</v>
      </c>
      <c r="F164" s="76">
        <f>'3. Country Data'!$C$3</f>
        <v>0</v>
      </c>
      <c r="G164" s="76">
        <f>'3. Country Data'!$C$4</f>
        <v>0</v>
      </c>
      <c r="H164" s="76">
        <f>'3. Country Data'!$C$5</f>
        <v>0</v>
      </c>
      <c r="I164" s="76">
        <f t="shared" ca="1" si="85"/>
        <v>0</v>
      </c>
      <c r="J164" s="76">
        <f t="shared" ca="1" si="78"/>
        <v>0</v>
      </c>
      <c r="K164" s="76">
        <f t="shared" ca="1" si="86"/>
        <v>0</v>
      </c>
      <c r="L164" s="76">
        <f t="shared" ca="1" si="87"/>
        <v>0</v>
      </c>
      <c r="M164" s="76">
        <f t="shared" ca="1" si="88"/>
        <v>0</v>
      </c>
      <c r="N164" s="76">
        <f t="shared" ca="1" si="89"/>
        <v>0</v>
      </c>
      <c r="O164" s="76">
        <f t="shared" ca="1" si="90"/>
        <v>0</v>
      </c>
      <c r="P164" s="76">
        <f t="shared" ca="1" si="91"/>
        <v>0</v>
      </c>
      <c r="Q164" s="76">
        <f t="shared" ca="1" si="92"/>
        <v>0</v>
      </c>
      <c r="R164" s="76">
        <f t="shared" ca="1" si="93"/>
        <v>0</v>
      </c>
      <c r="S164" s="76">
        <f t="shared" ca="1" si="94"/>
        <v>0</v>
      </c>
      <c r="T164" s="76">
        <f t="shared" ca="1" si="95"/>
        <v>0</v>
      </c>
      <c r="U164" s="76">
        <f t="shared" ca="1" si="96"/>
        <v>0</v>
      </c>
      <c r="V164" s="76">
        <f t="shared" ca="1" si="97"/>
        <v>0</v>
      </c>
      <c r="W164" s="76">
        <f t="shared" ca="1" si="98"/>
        <v>0</v>
      </c>
      <c r="X164" s="76">
        <f t="shared" ca="1" si="79"/>
        <v>0</v>
      </c>
      <c r="Y164" s="76">
        <f t="shared" ca="1" si="80"/>
        <v>0</v>
      </c>
      <c r="Z164" s="76">
        <f t="shared" ca="1" si="81"/>
        <v>0</v>
      </c>
      <c r="AA164" s="76">
        <f t="shared" ca="1" si="82"/>
        <v>0</v>
      </c>
      <c r="AB164" s="76">
        <f t="shared" ca="1" si="83"/>
        <v>0</v>
      </c>
      <c r="AC164" s="76">
        <f t="shared" ca="1" si="99"/>
        <v>0</v>
      </c>
      <c r="AD164" s="76">
        <f t="shared" ca="1" si="100"/>
        <v>0</v>
      </c>
      <c r="AE164" s="76">
        <f t="shared" ca="1" si="101"/>
        <v>0</v>
      </c>
      <c r="AF164" s="76">
        <f t="shared" ca="1" si="102"/>
        <v>0</v>
      </c>
      <c r="AG164" s="76">
        <f t="shared" ca="1" si="103"/>
        <v>0</v>
      </c>
      <c r="AH164" s="76">
        <f t="shared" ca="1" si="104"/>
        <v>0</v>
      </c>
      <c r="AI164" s="76">
        <f t="shared" ca="1" si="105"/>
        <v>0</v>
      </c>
      <c r="AJ164" s="76">
        <f t="shared" ca="1" si="106"/>
        <v>0</v>
      </c>
      <c r="AK164" s="76">
        <f t="shared" ca="1" si="107"/>
        <v>0</v>
      </c>
      <c r="AL164" s="76">
        <f t="shared" ca="1" si="108"/>
        <v>0</v>
      </c>
      <c r="AM164" s="76">
        <f t="shared" ca="1" si="109"/>
        <v>0</v>
      </c>
      <c r="AN164" s="76">
        <f t="shared" ca="1" si="110"/>
        <v>0</v>
      </c>
      <c r="AO164" s="76">
        <f t="shared" ca="1" si="111"/>
        <v>0</v>
      </c>
      <c r="AP164" s="76">
        <f t="shared" ca="1" si="112"/>
        <v>0</v>
      </c>
      <c r="AQ164" s="76">
        <f t="shared" ca="1" si="113"/>
        <v>0</v>
      </c>
      <c r="AR164" s="76">
        <f t="shared" ca="1" si="114"/>
        <v>0</v>
      </c>
      <c r="AS164" s="77">
        <f t="shared" ca="1" si="115"/>
        <v>0</v>
      </c>
      <c r="AT164" s="76">
        <f t="shared" ca="1" si="116"/>
        <v>0</v>
      </c>
    </row>
    <row r="165" spans="2:46">
      <c r="B165" s="75" t="str">
        <f>HYPERLINK("#"&amp;ADDRESS(1,1,1,1,'1. Index'!A174),'1. Index'!A174)</f>
        <v>15.01.12.1.01.090</v>
      </c>
      <c r="C165" s="136" t="str">
        <f t="shared" si="84"/>
        <v>150112101090</v>
      </c>
      <c r="D165" s="76" t="s">
        <v>204</v>
      </c>
      <c r="E165" s="76">
        <f>'3. Country Data'!$C$2</f>
        <v>0</v>
      </c>
      <c r="F165" s="76">
        <f>'3. Country Data'!$C$3</f>
        <v>0</v>
      </c>
      <c r="G165" s="76">
        <f>'3. Country Data'!$C$4</f>
        <v>0</v>
      </c>
      <c r="H165" s="76">
        <f>'3. Country Data'!$C$5</f>
        <v>0</v>
      </c>
      <c r="I165" s="76">
        <f t="shared" ca="1" si="85"/>
        <v>0</v>
      </c>
      <c r="J165" s="76">
        <f t="shared" ca="1" si="78"/>
        <v>0</v>
      </c>
      <c r="K165" s="76">
        <f t="shared" ca="1" si="86"/>
        <v>0</v>
      </c>
      <c r="L165" s="76">
        <f t="shared" ca="1" si="87"/>
        <v>0</v>
      </c>
      <c r="M165" s="76">
        <f t="shared" ca="1" si="88"/>
        <v>0</v>
      </c>
      <c r="N165" s="76">
        <f t="shared" ca="1" si="89"/>
        <v>0</v>
      </c>
      <c r="O165" s="76">
        <f t="shared" ca="1" si="90"/>
        <v>0</v>
      </c>
      <c r="P165" s="76">
        <f t="shared" ca="1" si="91"/>
        <v>0</v>
      </c>
      <c r="Q165" s="76">
        <f t="shared" ca="1" si="92"/>
        <v>0</v>
      </c>
      <c r="R165" s="76">
        <f t="shared" ca="1" si="93"/>
        <v>0</v>
      </c>
      <c r="S165" s="76">
        <f t="shared" ca="1" si="94"/>
        <v>0</v>
      </c>
      <c r="T165" s="76">
        <f t="shared" ca="1" si="95"/>
        <v>0</v>
      </c>
      <c r="U165" s="76">
        <f t="shared" ca="1" si="96"/>
        <v>0</v>
      </c>
      <c r="V165" s="76">
        <f t="shared" ca="1" si="97"/>
        <v>0</v>
      </c>
      <c r="W165" s="76">
        <f t="shared" ca="1" si="98"/>
        <v>0</v>
      </c>
      <c r="X165" s="76">
        <f t="shared" ca="1" si="79"/>
        <v>0</v>
      </c>
      <c r="Y165" s="76">
        <f t="shared" ca="1" si="80"/>
        <v>0</v>
      </c>
      <c r="Z165" s="76">
        <f t="shared" ca="1" si="81"/>
        <v>0</v>
      </c>
      <c r="AA165" s="76">
        <f t="shared" ca="1" si="82"/>
        <v>0</v>
      </c>
      <c r="AB165" s="76">
        <f t="shared" ca="1" si="83"/>
        <v>0</v>
      </c>
      <c r="AC165" s="76">
        <f t="shared" ca="1" si="99"/>
        <v>0</v>
      </c>
      <c r="AD165" s="76">
        <f t="shared" ca="1" si="100"/>
        <v>0</v>
      </c>
      <c r="AE165" s="76">
        <f t="shared" ca="1" si="101"/>
        <v>0</v>
      </c>
      <c r="AF165" s="76">
        <f t="shared" ca="1" si="102"/>
        <v>0</v>
      </c>
      <c r="AG165" s="76">
        <f t="shared" ca="1" si="103"/>
        <v>0</v>
      </c>
      <c r="AH165" s="76">
        <f t="shared" ca="1" si="104"/>
        <v>0</v>
      </c>
      <c r="AI165" s="76">
        <f t="shared" ca="1" si="105"/>
        <v>0</v>
      </c>
      <c r="AJ165" s="76">
        <f t="shared" ca="1" si="106"/>
        <v>0</v>
      </c>
      <c r="AK165" s="76">
        <f t="shared" ca="1" si="107"/>
        <v>0</v>
      </c>
      <c r="AL165" s="76">
        <f t="shared" ca="1" si="108"/>
        <v>0</v>
      </c>
      <c r="AM165" s="76">
        <f t="shared" ca="1" si="109"/>
        <v>0</v>
      </c>
      <c r="AN165" s="76">
        <f t="shared" ca="1" si="110"/>
        <v>0</v>
      </c>
      <c r="AO165" s="76">
        <f t="shared" ca="1" si="111"/>
        <v>0</v>
      </c>
      <c r="AP165" s="76">
        <f t="shared" ca="1" si="112"/>
        <v>0</v>
      </c>
      <c r="AQ165" s="76">
        <f t="shared" ca="1" si="113"/>
        <v>0</v>
      </c>
      <c r="AR165" s="76">
        <f t="shared" ca="1" si="114"/>
        <v>0</v>
      </c>
      <c r="AS165" s="77">
        <f t="shared" ca="1" si="115"/>
        <v>0</v>
      </c>
      <c r="AT165" s="76">
        <f t="shared" ca="1" si="116"/>
        <v>0</v>
      </c>
    </row>
    <row r="166" spans="2:46">
      <c r="B166" s="75" t="str">
        <f>HYPERLINK("#"&amp;ADDRESS(1,1,1,1,'1. Index'!A175),'1. Index'!A175)</f>
        <v>15.01.12.1.01.100</v>
      </c>
      <c r="C166" s="136" t="str">
        <f t="shared" si="84"/>
        <v>150112101100</v>
      </c>
      <c r="D166" s="76" t="s">
        <v>1787</v>
      </c>
      <c r="E166" s="76">
        <f>'3. Country Data'!$C$2</f>
        <v>0</v>
      </c>
      <c r="F166" s="76">
        <f>'3. Country Data'!$C$3</f>
        <v>0</v>
      </c>
      <c r="G166" s="76">
        <f>'3. Country Data'!$C$4</f>
        <v>0</v>
      </c>
      <c r="H166" s="76">
        <f>'3. Country Data'!$C$5</f>
        <v>0</v>
      </c>
      <c r="I166" s="76">
        <f t="shared" ca="1" si="85"/>
        <v>0</v>
      </c>
      <c r="J166" s="76">
        <f t="shared" ca="1" si="78"/>
        <v>0</v>
      </c>
      <c r="K166" s="76">
        <f t="shared" ca="1" si="86"/>
        <v>0</v>
      </c>
      <c r="L166" s="76">
        <f t="shared" ca="1" si="87"/>
        <v>0</v>
      </c>
      <c r="M166" s="76">
        <f t="shared" ca="1" si="88"/>
        <v>0</v>
      </c>
      <c r="N166" s="76">
        <f t="shared" ca="1" si="89"/>
        <v>0</v>
      </c>
      <c r="O166" s="76">
        <f t="shared" ca="1" si="90"/>
        <v>0</v>
      </c>
      <c r="P166" s="76">
        <f t="shared" ca="1" si="91"/>
        <v>0</v>
      </c>
      <c r="Q166" s="76">
        <f t="shared" ca="1" si="92"/>
        <v>0</v>
      </c>
      <c r="R166" s="76">
        <f t="shared" ca="1" si="93"/>
        <v>0</v>
      </c>
      <c r="S166" s="76">
        <f t="shared" ca="1" si="94"/>
        <v>0</v>
      </c>
      <c r="T166" s="76">
        <f t="shared" ca="1" si="95"/>
        <v>0</v>
      </c>
      <c r="U166" s="76">
        <f t="shared" ca="1" si="96"/>
        <v>0</v>
      </c>
      <c r="V166" s="76">
        <f t="shared" ca="1" si="97"/>
        <v>0</v>
      </c>
      <c r="W166" s="76">
        <f t="shared" ca="1" si="98"/>
        <v>0</v>
      </c>
      <c r="X166" s="76">
        <f t="shared" ca="1" si="79"/>
        <v>0</v>
      </c>
      <c r="Y166" s="76">
        <f t="shared" ca="1" si="80"/>
        <v>0</v>
      </c>
      <c r="Z166" s="76">
        <f t="shared" ca="1" si="81"/>
        <v>0</v>
      </c>
      <c r="AA166" s="76">
        <f t="shared" ca="1" si="82"/>
        <v>0</v>
      </c>
      <c r="AB166" s="76">
        <f t="shared" ca="1" si="83"/>
        <v>0</v>
      </c>
      <c r="AC166" s="76">
        <f t="shared" ca="1" si="99"/>
        <v>0</v>
      </c>
      <c r="AD166" s="76">
        <f t="shared" ca="1" si="100"/>
        <v>0</v>
      </c>
      <c r="AE166" s="76">
        <f t="shared" ca="1" si="101"/>
        <v>0</v>
      </c>
      <c r="AF166" s="76">
        <f t="shared" ca="1" si="102"/>
        <v>0</v>
      </c>
      <c r="AG166" s="76">
        <f t="shared" ca="1" si="103"/>
        <v>0</v>
      </c>
      <c r="AH166" s="76">
        <f t="shared" ca="1" si="104"/>
        <v>0</v>
      </c>
      <c r="AI166" s="76">
        <f t="shared" ca="1" si="105"/>
        <v>0</v>
      </c>
      <c r="AJ166" s="76">
        <f t="shared" ca="1" si="106"/>
        <v>0</v>
      </c>
      <c r="AK166" s="76">
        <f t="shared" ca="1" si="107"/>
        <v>0</v>
      </c>
      <c r="AL166" s="76">
        <f t="shared" ca="1" si="108"/>
        <v>0</v>
      </c>
      <c r="AM166" s="76">
        <f t="shared" ca="1" si="109"/>
        <v>0</v>
      </c>
      <c r="AN166" s="76">
        <f t="shared" ca="1" si="110"/>
        <v>0</v>
      </c>
      <c r="AO166" s="76">
        <f t="shared" ca="1" si="111"/>
        <v>0</v>
      </c>
      <c r="AP166" s="76">
        <f t="shared" ca="1" si="112"/>
        <v>0</v>
      </c>
      <c r="AQ166" s="76">
        <f t="shared" ca="1" si="113"/>
        <v>0</v>
      </c>
      <c r="AR166" s="76">
        <f t="shared" ca="1" si="114"/>
        <v>0</v>
      </c>
      <c r="AS166" s="77">
        <f t="shared" ca="1" si="115"/>
        <v>0</v>
      </c>
      <c r="AT166" s="76">
        <f t="shared" ca="1" si="116"/>
        <v>0</v>
      </c>
    </row>
    <row r="167" spans="2:46">
      <c r="B167" s="75" t="str">
        <f>HYPERLINK("#"&amp;ADDRESS(1,1,1,1,'1. Index'!A176),'1. Index'!A176)</f>
        <v>15.01.12.1.01.110</v>
      </c>
      <c r="C167" s="136" t="str">
        <f t="shared" si="84"/>
        <v>150112101110</v>
      </c>
      <c r="D167" s="76" t="s">
        <v>55</v>
      </c>
      <c r="E167" s="76">
        <f>'3. Country Data'!$C$2</f>
        <v>0</v>
      </c>
      <c r="F167" s="76">
        <f>'3. Country Data'!$C$3</f>
        <v>0</v>
      </c>
      <c r="G167" s="76">
        <f>'3. Country Data'!$C$4</f>
        <v>0</v>
      </c>
      <c r="H167" s="76">
        <f>'3. Country Data'!$C$5</f>
        <v>0</v>
      </c>
      <c r="I167" s="76">
        <f t="shared" ca="1" si="85"/>
        <v>0</v>
      </c>
      <c r="J167" s="76">
        <f t="shared" ca="1" si="78"/>
        <v>0</v>
      </c>
      <c r="K167" s="76">
        <f t="shared" ca="1" si="86"/>
        <v>0</v>
      </c>
      <c r="L167" s="76">
        <f t="shared" ca="1" si="87"/>
        <v>0</v>
      </c>
      <c r="M167" s="76">
        <f t="shared" ca="1" si="88"/>
        <v>0</v>
      </c>
      <c r="N167" s="76">
        <f t="shared" ca="1" si="89"/>
        <v>0</v>
      </c>
      <c r="O167" s="76">
        <f t="shared" ca="1" si="90"/>
        <v>0</v>
      </c>
      <c r="P167" s="76">
        <f t="shared" ca="1" si="91"/>
        <v>0</v>
      </c>
      <c r="Q167" s="76">
        <f t="shared" ca="1" si="92"/>
        <v>0</v>
      </c>
      <c r="R167" s="76">
        <f t="shared" ca="1" si="93"/>
        <v>0</v>
      </c>
      <c r="S167" s="76">
        <f t="shared" ca="1" si="94"/>
        <v>0</v>
      </c>
      <c r="T167" s="76">
        <f t="shared" ca="1" si="95"/>
        <v>0</v>
      </c>
      <c r="U167" s="76">
        <f t="shared" ca="1" si="96"/>
        <v>0</v>
      </c>
      <c r="V167" s="76">
        <f t="shared" ca="1" si="97"/>
        <v>0</v>
      </c>
      <c r="W167" s="76">
        <f t="shared" ca="1" si="98"/>
        <v>0</v>
      </c>
      <c r="X167" s="76">
        <f t="shared" ca="1" si="79"/>
        <v>0</v>
      </c>
      <c r="Y167" s="76">
        <f t="shared" ca="1" si="80"/>
        <v>0</v>
      </c>
      <c r="Z167" s="76">
        <f t="shared" ca="1" si="81"/>
        <v>0</v>
      </c>
      <c r="AA167" s="76">
        <f t="shared" ca="1" si="82"/>
        <v>0</v>
      </c>
      <c r="AB167" s="76">
        <f t="shared" ca="1" si="83"/>
        <v>0</v>
      </c>
      <c r="AC167" s="76">
        <f t="shared" ca="1" si="99"/>
        <v>0</v>
      </c>
      <c r="AD167" s="76">
        <f t="shared" ca="1" si="100"/>
        <v>0</v>
      </c>
      <c r="AE167" s="76">
        <f t="shared" ca="1" si="101"/>
        <v>0</v>
      </c>
      <c r="AF167" s="76">
        <f t="shared" ca="1" si="102"/>
        <v>0</v>
      </c>
      <c r="AG167" s="76">
        <f t="shared" ca="1" si="103"/>
        <v>0</v>
      </c>
      <c r="AH167" s="76">
        <f t="shared" ca="1" si="104"/>
        <v>0</v>
      </c>
      <c r="AI167" s="76">
        <f t="shared" ca="1" si="105"/>
        <v>0</v>
      </c>
      <c r="AJ167" s="76">
        <f t="shared" ca="1" si="106"/>
        <v>0</v>
      </c>
      <c r="AK167" s="76">
        <f t="shared" ca="1" si="107"/>
        <v>0</v>
      </c>
      <c r="AL167" s="76">
        <f t="shared" ca="1" si="108"/>
        <v>0</v>
      </c>
      <c r="AM167" s="76">
        <f t="shared" ca="1" si="109"/>
        <v>0</v>
      </c>
      <c r="AN167" s="76">
        <f t="shared" ca="1" si="110"/>
        <v>0</v>
      </c>
      <c r="AO167" s="76">
        <f t="shared" ca="1" si="111"/>
        <v>0</v>
      </c>
      <c r="AP167" s="76">
        <f t="shared" ca="1" si="112"/>
        <v>0</v>
      </c>
      <c r="AQ167" s="76">
        <f t="shared" ca="1" si="113"/>
        <v>0</v>
      </c>
      <c r="AR167" s="76">
        <f t="shared" ca="1" si="114"/>
        <v>0</v>
      </c>
      <c r="AS167" s="77">
        <f t="shared" ca="1" si="115"/>
        <v>0</v>
      </c>
      <c r="AT167" s="76">
        <f t="shared" ca="1" si="116"/>
        <v>0</v>
      </c>
    </row>
    <row r="168" spans="2:46">
      <c r="B168" s="75" t="str">
        <f>HYPERLINK("#"&amp;ADDRESS(1,1,1,1,'1. Index'!A177),'1. Index'!A177)</f>
        <v>15.01.12.1.01.120</v>
      </c>
      <c r="C168" s="136" t="str">
        <f t="shared" si="84"/>
        <v>150112101120</v>
      </c>
      <c r="D168" s="76" t="s">
        <v>1788</v>
      </c>
      <c r="E168" s="76">
        <f>'3. Country Data'!$C$2</f>
        <v>0</v>
      </c>
      <c r="F168" s="76">
        <f>'3. Country Data'!$C$3</f>
        <v>0</v>
      </c>
      <c r="G168" s="76">
        <f>'3. Country Data'!$C$4</f>
        <v>0</v>
      </c>
      <c r="H168" s="76">
        <f>'3. Country Data'!$C$5</f>
        <v>0</v>
      </c>
      <c r="I168" s="76">
        <f t="shared" ca="1" si="85"/>
        <v>0</v>
      </c>
      <c r="J168" s="76">
        <f t="shared" ca="1" si="78"/>
        <v>0</v>
      </c>
      <c r="K168" s="76">
        <f t="shared" ca="1" si="86"/>
        <v>0</v>
      </c>
      <c r="L168" s="76">
        <f t="shared" ca="1" si="87"/>
        <v>0</v>
      </c>
      <c r="M168" s="76">
        <f t="shared" ca="1" si="88"/>
        <v>0</v>
      </c>
      <c r="N168" s="76">
        <f t="shared" ca="1" si="89"/>
        <v>0</v>
      </c>
      <c r="O168" s="76">
        <f t="shared" ca="1" si="90"/>
        <v>0</v>
      </c>
      <c r="P168" s="76">
        <f t="shared" ca="1" si="91"/>
        <v>0</v>
      </c>
      <c r="Q168" s="76">
        <f t="shared" ca="1" si="92"/>
        <v>0</v>
      </c>
      <c r="R168" s="76">
        <f t="shared" ca="1" si="93"/>
        <v>0</v>
      </c>
      <c r="S168" s="76">
        <f t="shared" ca="1" si="94"/>
        <v>0</v>
      </c>
      <c r="T168" s="76">
        <f t="shared" ca="1" si="95"/>
        <v>0</v>
      </c>
      <c r="U168" s="76">
        <f t="shared" ca="1" si="96"/>
        <v>0</v>
      </c>
      <c r="V168" s="76">
        <f t="shared" ca="1" si="97"/>
        <v>0</v>
      </c>
      <c r="W168" s="76">
        <f t="shared" ca="1" si="98"/>
        <v>0</v>
      </c>
      <c r="X168" s="76">
        <f t="shared" ca="1" si="79"/>
        <v>0</v>
      </c>
      <c r="Y168" s="76">
        <f t="shared" ca="1" si="80"/>
        <v>0</v>
      </c>
      <c r="Z168" s="76">
        <f t="shared" ca="1" si="81"/>
        <v>0</v>
      </c>
      <c r="AA168" s="76">
        <f t="shared" ca="1" si="82"/>
        <v>0</v>
      </c>
      <c r="AB168" s="76">
        <f t="shared" ca="1" si="83"/>
        <v>0</v>
      </c>
      <c r="AC168" s="76">
        <f t="shared" ca="1" si="99"/>
        <v>0</v>
      </c>
      <c r="AD168" s="76">
        <f t="shared" ca="1" si="100"/>
        <v>0</v>
      </c>
      <c r="AE168" s="76">
        <f t="shared" ca="1" si="101"/>
        <v>0</v>
      </c>
      <c r="AF168" s="76">
        <f t="shared" ca="1" si="102"/>
        <v>0</v>
      </c>
      <c r="AG168" s="76">
        <f t="shared" ca="1" si="103"/>
        <v>0</v>
      </c>
      <c r="AH168" s="76">
        <f t="shared" ca="1" si="104"/>
        <v>0</v>
      </c>
      <c r="AI168" s="76">
        <f t="shared" ca="1" si="105"/>
        <v>0</v>
      </c>
      <c r="AJ168" s="76">
        <f t="shared" ca="1" si="106"/>
        <v>0</v>
      </c>
      <c r="AK168" s="76">
        <f t="shared" ca="1" si="107"/>
        <v>0</v>
      </c>
      <c r="AL168" s="76">
        <f t="shared" ca="1" si="108"/>
        <v>0</v>
      </c>
      <c r="AM168" s="76">
        <f t="shared" ca="1" si="109"/>
        <v>0</v>
      </c>
      <c r="AN168" s="76">
        <f t="shared" ca="1" si="110"/>
        <v>0</v>
      </c>
      <c r="AO168" s="76">
        <f t="shared" ca="1" si="111"/>
        <v>0</v>
      </c>
      <c r="AP168" s="76">
        <f t="shared" ca="1" si="112"/>
        <v>0</v>
      </c>
      <c r="AQ168" s="76">
        <f t="shared" ca="1" si="113"/>
        <v>0</v>
      </c>
      <c r="AR168" s="76">
        <f t="shared" ca="1" si="114"/>
        <v>0</v>
      </c>
      <c r="AS168" s="77">
        <f t="shared" ca="1" si="115"/>
        <v>0</v>
      </c>
      <c r="AT168" s="76">
        <f t="shared" ca="1" si="116"/>
        <v>0</v>
      </c>
    </row>
    <row r="169" spans="2:46">
      <c r="B169" s="75" t="str">
        <f>HYPERLINK("#"&amp;ADDRESS(1,1,1,1,'1. Index'!A178),'1. Index'!A178)</f>
        <v>15.01.12.1.01.130</v>
      </c>
      <c r="C169" s="136" t="str">
        <f t="shared" si="84"/>
        <v>150112101130</v>
      </c>
      <c r="D169" s="76" t="s">
        <v>55</v>
      </c>
      <c r="E169" s="76">
        <f>'3. Country Data'!$C$2</f>
        <v>0</v>
      </c>
      <c r="F169" s="76">
        <f>'3. Country Data'!$C$3</f>
        <v>0</v>
      </c>
      <c r="G169" s="76">
        <f>'3. Country Data'!$C$4</f>
        <v>0</v>
      </c>
      <c r="H169" s="76">
        <f>'3. Country Data'!$C$5</f>
        <v>0</v>
      </c>
      <c r="I169" s="76">
        <f t="shared" ca="1" si="85"/>
        <v>0</v>
      </c>
      <c r="J169" s="76">
        <f t="shared" ca="1" si="78"/>
        <v>0</v>
      </c>
      <c r="K169" s="76">
        <f t="shared" ca="1" si="86"/>
        <v>0</v>
      </c>
      <c r="L169" s="76">
        <f t="shared" ca="1" si="87"/>
        <v>0</v>
      </c>
      <c r="M169" s="76">
        <f t="shared" ca="1" si="88"/>
        <v>0</v>
      </c>
      <c r="N169" s="76">
        <f t="shared" ca="1" si="89"/>
        <v>0</v>
      </c>
      <c r="O169" s="76">
        <f t="shared" ca="1" si="90"/>
        <v>0</v>
      </c>
      <c r="P169" s="76">
        <f t="shared" ca="1" si="91"/>
        <v>0</v>
      </c>
      <c r="Q169" s="76">
        <f t="shared" ca="1" si="92"/>
        <v>0</v>
      </c>
      <c r="R169" s="76">
        <f t="shared" ca="1" si="93"/>
        <v>0</v>
      </c>
      <c r="S169" s="76">
        <f t="shared" ca="1" si="94"/>
        <v>0</v>
      </c>
      <c r="T169" s="76">
        <f t="shared" ca="1" si="95"/>
        <v>0</v>
      </c>
      <c r="U169" s="76">
        <f t="shared" ca="1" si="96"/>
        <v>0</v>
      </c>
      <c r="V169" s="76">
        <f t="shared" ca="1" si="97"/>
        <v>0</v>
      </c>
      <c r="W169" s="76">
        <f t="shared" ca="1" si="98"/>
        <v>0</v>
      </c>
      <c r="X169" s="76">
        <f t="shared" ca="1" si="79"/>
        <v>0</v>
      </c>
      <c r="Y169" s="76">
        <f t="shared" ca="1" si="80"/>
        <v>0</v>
      </c>
      <c r="Z169" s="76">
        <f t="shared" ca="1" si="81"/>
        <v>0</v>
      </c>
      <c r="AA169" s="76">
        <f t="shared" ca="1" si="82"/>
        <v>0</v>
      </c>
      <c r="AB169" s="76">
        <f t="shared" ca="1" si="83"/>
        <v>0</v>
      </c>
      <c r="AC169" s="76">
        <f t="shared" ca="1" si="99"/>
        <v>0</v>
      </c>
      <c r="AD169" s="76">
        <f t="shared" ca="1" si="100"/>
        <v>0</v>
      </c>
      <c r="AE169" s="76">
        <f t="shared" ca="1" si="101"/>
        <v>0</v>
      </c>
      <c r="AF169" s="76">
        <f t="shared" ca="1" si="102"/>
        <v>0</v>
      </c>
      <c r="AG169" s="76">
        <f t="shared" ca="1" si="103"/>
        <v>0</v>
      </c>
      <c r="AH169" s="76">
        <f t="shared" ca="1" si="104"/>
        <v>0</v>
      </c>
      <c r="AI169" s="76">
        <f t="shared" ca="1" si="105"/>
        <v>0</v>
      </c>
      <c r="AJ169" s="76">
        <f t="shared" ca="1" si="106"/>
        <v>0</v>
      </c>
      <c r="AK169" s="76">
        <f t="shared" ca="1" si="107"/>
        <v>0</v>
      </c>
      <c r="AL169" s="76">
        <f t="shared" ca="1" si="108"/>
        <v>0</v>
      </c>
      <c r="AM169" s="76">
        <f t="shared" ca="1" si="109"/>
        <v>0</v>
      </c>
      <c r="AN169" s="76">
        <f t="shared" ca="1" si="110"/>
        <v>0</v>
      </c>
      <c r="AO169" s="76">
        <f t="shared" ca="1" si="111"/>
        <v>0</v>
      </c>
      <c r="AP169" s="76">
        <f t="shared" ca="1" si="112"/>
        <v>0</v>
      </c>
      <c r="AQ169" s="76">
        <f t="shared" ca="1" si="113"/>
        <v>0</v>
      </c>
      <c r="AR169" s="76">
        <f t="shared" ca="1" si="114"/>
        <v>0</v>
      </c>
      <c r="AS169" s="77">
        <f t="shared" ca="1" si="115"/>
        <v>0</v>
      </c>
      <c r="AT169" s="76">
        <f t="shared" ca="1" si="116"/>
        <v>0</v>
      </c>
    </row>
    <row r="170" spans="2:46">
      <c r="B170" s="75" t="str">
        <f>HYPERLINK("#"&amp;ADDRESS(1,1,1,1,'1. Index'!A179),'1. Index'!A179)</f>
        <v>15.01.12.1.01.140</v>
      </c>
      <c r="C170" s="136" t="str">
        <f t="shared" si="84"/>
        <v>150112101140</v>
      </c>
      <c r="D170" s="76" t="s">
        <v>1789</v>
      </c>
      <c r="E170" s="76">
        <f>'3. Country Data'!$C$2</f>
        <v>0</v>
      </c>
      <c r="F170" s="76">
        <f>'3. Country Data'!$C$3</f>
        <v>0</v>
      </c>
      <c r="G170" s="76">
        <f>'3. Country Data'!$C$4</f>
        <v>0</v>
      </c>
      <c r="H170" s="76">
        <f>'3. Country Data'!$C$5</f>
        <v>0</v>
      </c>
      <c r="I170" s="76">
        <f t="shared" ca="1" si="85"/>
        <v>0</v>
      </c>
      <c r="J170" s="76">
        <f t="shared" ca="1" si="78"/>
        <v>0</v>
      </c>
      <c r="K170" s="76">
        <f t="shared" ca="1" si="86"/>
        <v>0</v>
      </c>
      <c r="L170" s="76">
        <f t="shared" ca="1" si="87"/>
        <v>0</v>
      </c>
      <c r="M170" s="76">
        <f t="shared" ca="1" si="88"/>
        <v>0</v>
      </c>
      <c r="N170" s="76">
        <f t="shared" ca="1" si="89"/>
        <v>0</v>
      </c>
      <c r="O170" s="76">
        <f t="shared" ca="1" si="90"/>
        <v>0</v>
      </c>
      <c r="P170" s="76">
        <f t="shared" ca="1" si="91"/>
        <v>0</v>
      </c>
      <c r="Q170" s="76">
        <f t="shared" ca="1" si="92"/>
        <v>0</v>
      </c>
      <c r="R170" s="76">
        <f t="shared" ca="1" si="93"/>
        <v>0</v>
      </c>
      <c r="S170" s="76">
        <f t="shared" ca="1" si="94"/>
        <v>0</v>
      </c>
      <c r="T170" s="76">
        <f t="shared" ca="1" si="95"/>
        <v>0</v>
      </c>
      <c r="U170" s="76">
        <f t="shared" ca="1" si="96"/>
        <v>0</v>
      </c>
      <c r="V170" s="76">
        <f t="shared" ca="1" si="97"/>
        <v>0</v>
      </c>
      <c r="W170" s="76">
        <f t="shared" ca="1" si="98"/>
        <v>0</v>
      </c>
      <c r="X170" s="76">
        <f t="shared" ca="1" si="79"/>
        <v>0</v>
      </c>
      <c r="Y170" s="76">
        <f t="shared" ca="1" si="80"/>
        <v>0</v>
      </c>
      <c r="Z170" s="76">
        <f t="shared" ca="1" si="81"/>
        <v>0</v>
      </c>
      <c r="AA170" s="76">
        <f t="shared" ca="1" si="82"/>
        <v>0</v>
      </c>
      <c r="AB170" s="76">
        <f t="shared" ca="1" si="83"/>
        <v>0</v>
      </c>
      <c r="AC170" s="76">
        <f t="shared" ca="1" si="99"/>
        <v>0</v>
      </c>
      <c r="AD170" s="76">
        <f t="shared" ca="1" si="100"/>
        <v>0</v>
      </c>
      <c r="AE170" s="76">
        <f t="shared" ca="1" si="101"/>
        <v>0</v>
      </c>
      <c r="AF170" s="76">
        <f t="shared" ca="1" si="102"/>
        <v>0</v>
      </c>
      <c r="AG170" s="76">
        <f t="shared" ca="1" si="103"/>
        <v>0</v>
      </c>
      <c r="AH170" s="76">
        <f t="shared" ca="1" si="104"/>
        <v>0</v>
      </c>
      <c r="AI170" s="76">
        <f t="shared" ca="1" si="105"/>
        <v>0</v>
      </c>
      <c r="AJ170" s="76">
        <f t="shared" ca="1" si="106"/>
        <v>0</v>
      </c>
      <c r="AK170" s="76">
        <f t="shared" ca="1" si="107"/>
        <v>0</v>
      </c>
      <c r="AL170" s="76">
        <f t="shared" ca="1" si="108"/>
        <v>0</v>
      </c>
      <c r="AM170" s="76">
        <f t="shared" ca="1" si="109"/>
        <v>0</v>
      </c>
      <c r="AN170" s="76">
        <f t="shared" ca="1" si="110"/>
        <v>0</v>
      </c>
      <c r="AO170" s="76">
        <f t="shared" ca="1" si="111"/>
        <v>0</v>
      </c>
      <c r="AP170" s="76">
        <f t="shared" ca="1" si="112"/>
        <v>0</v>
      </c>
      <c r="AQ170" s="76">
        <f t="shared" ca="1" si="113"/>
        <v>0</v>
      </c>
      <c r="AR170" s="76">
        <f t="shared" ca="1" si="114"/>
        <v>0</v>
      </c>
      <c r="AS170" s="77">
        <f t="shared" ca="1" si="115"/>
        <v>0</v>
      </c>
      <c r="AT170" s="76">
        <f t="shared" ca="1" si="116"/>
        <v>0</v>
      </c>
    </row>
    <row r="171" spans="2:46">
      <c r="B171" s="75" t="str">
        <f>HYPERLINK("#"&amp;ADDRESS(1,1,1,1,'1. Index'!A180),'1. Index'!A180)</f>
        <v>15.01.12.1.01.150</v>
      </c>
      <c r="C171" s="136" t="str">
        <f t="shared" si="84"/>
        <v>150112101150</v>
      </c>
      <c r="D171" s="76" t="s">
        <v>56</v>
      </c>
      <c r="E171" s="76">
        <f>'3. Country Data'!$C$2</f>
        <v>0</v>
      </c>
      <c r="F171" s="76">
        <f>'3. Country Data'!$C$3</f>
        <v>0</v>
      </c>
      <c r="G171" s="76">
        <f>'3. Country Data'!$C$4</f>
        <v>0</v>
      </c>
      <c r="H171" s="76">
        <f>'3. Country Data'!$C$5</f>
        <v>0</v>
      </c>
      <c r="I171" s="76">
        <f t="shared" ca="1" si="85"/>
        <v>0</v>
      </c>
      <c r="J171" s="76">
        <f t="shared" ca="1" si="78"/>
        <v>0</v>
      </c>
      <c r="K171" s="76">
        <f t="shared" ca="1" si="86"/>
        <v>0</v>
      </c>
      <c r="L171" s="76">
        <f t="shared" ca="1" si="87"/>
        <v>0</v>
      </c>
      <c r="M171" s="76">
        <f t="shared" ca="1" si="88"/>
        <v>0</v>
      </c>
      <c r="N171" s="76">
        <f t="shared" ca="1" si="89"/>
        <v>0</v>
      </c>
      <c r="O171" s="76">
        <f t="shared" ca="1" si="90"/>
        <v>0</v>
      </c>
      <c r="P171" s="76">
        <f t="shared" ca="1" si="91"/>
        <v>0</v>
      </c>
      <c r="Q171" s="76">
        <f t="shared" ca="1" si="92"/>
        <v>0</v>
      </c>
      <c r="R171" s="76">
        <f t="shared" ca="1" si="93"/>
        <v>0</v>
      </c>
      <c r="S171" s="76">
        <f t="shared" ca="1" si="94"/>
        <v>0</v>
      </c>
      <c r="T171" s="76">
        <f t="shared" ca="1" si="95"/>
        <v>0</v>
      </c>
      <c r="U171" s="76">
        <f t="shared" ca="1" si="96"/>
        <v>0</v>
      </c>
      <c r="V171" s="76">
        <f t="shared" ca="1" si="97"/>
        <v>0</v>
      </c>
      <c r="W171" s="76">
        <f t="shared" ca="1" si="98"/>
        <v>0</v>
      </c>
      <c r="X171" s="76">
        <f t="shared" ca="1" si="79"/>
        <v>0</v>
      </c>
      <c r="Y171" s="76">
        <f t="shared" ca="1" si="80"/>
        <v>0</v>
      </c>
      <c r="Z171" s="76">
        <f t="shared" ca="1" si="81"/>
        <v>0</v>
      </c>
      <c r="AA171" s="76">
        <f t="shared" ca="1" si="82"/>
        <v>0</v>
      </c>
      <c r="AB171" s="76">
        <f t="shared" ca="1" si="83"/>
        <v>0</v>
      </c>
      <c r="AC171" s="76">
        <f t="shared" ca="1" si="99"/>
        <v>0</v>
      </c>
      <c r="AD171" s="76">
        <f t="shared" ca="1" si="100"/>
        <v>0</v>
      </c>
      <c r="AE171" s="76">
        <f t="shared" ca="1" si="101"/>
        <v>0</v>
      </c>
      <c r="AF171" s="76">
        <f t="shared" ca="1" si="102"/>
        <v>0</v>
      </c>
      <c r="AG171" s="76">
        <f t="shared" ca="1" si="103"/>
        <v>0</v>
      </c>
      <c r="AH171" s="76">
        <f t="shared" ca="1" si="104"/>
        <v>0</v>
      </c>
      <c r="AI171" s="76">
        <f t="shared" ca="1" si="105"/>
        <v>0</v>
      </c>
      <c r="AJ171" s="76">
        <f t="shared" ca="1" si="106"/>
        <v>0</v>
      </c>
      <c r="AK171" s="76">
        <f t="shared" ca="1" si="107"/>
        <v>0</v>
      </c>
      <c r="AL171" s="76">
        <f t="shared" ca="1" si="108"/>
        <v>0</v>
      </c>
      <c r="AM171" s="76">
        <f t="shared" ca="1" si="109"/>
        <v>0</v>
      </c>
      <c r="AN171" s="76">
        <f t="shared" ca="1" si="110"/>
        <v>0</v>
      </c>
      <c r="AO171" s="76">
        <f t="shared" ca="1" si="111"/>
        <v>0</v>
      </c>
      <c r="AP171" s="76">
        <f t="shared" ca="1" si="112"/>
        <v>0</v>
      </c>
      <c r="AQ171" s="76">
        <f t="shared" ca="1" si="113"/>
        <v>0</v>
      </c>
      <c r="AR171" s="76">
        <f t="shared" ca="1" si="114"/>
        <v>0</v>
      </c>
      <c r="AS171" s="77">
        <f t="shared" ca="1" si="115"/>
        <v>0</v>
      </c>
      <c r="AT171" s="76">
        <f t="shared" ca="1" si="116"/>
        <v>0</v>
      </c>
    </row>
    <row r="172" spans="2:46">
      <c r="B172" s="75" t="str">
        <f>HYPERLINK("#"&amp;ADDRESS(1,1,1,1,'1. Index'!A181),'1. Index'!A181)</f>
        <v>15.01.12.1.01.160</v>
      </c>
      <c r="C172" s="136" t="str">
        <f t="shared" si="84"/>
        <v>150112101160</v>
      </c>
      <c r="D172" s="76" t="s">
        <v>1294</v>
      </c>
      <c r="E172" s="76">
        <f>'3. Country Data'!$C$2</f>
        <v>0</v>
      </c>
      <c r="F172" s="76">
        <f>'3. Country Data'!$C$3</f>
        <v>0</v>
      </c>
      <c r="G172" s="76">
        <f>'3. Country Data'!$C$4</f>
        <v>0</v>
      </c>
      <c r="H172" s="76">
        <f>'3. Country Data'!$C$5</f>
        <v>0</v>
      </c>
      <c r="I172" s="76">
        <f t="shared" ca="1" si="85"/>
        <v>0</v>
      </c>
      <c r="J172" s="76">
        <f t="shared" ca="1" si="78"/>
        <v>0</v>
      </c>
      <c r="K172" s="76">
        <f t="shared" ca="1" si="86"/>
        <v>0</v>
      </c>
      <c r="L172" s="76">
        <f t="shared" ca="1" si="87"/>
        <v>0</v>
      </c>
      <c r="M172" s="76">
        <f t="shared" ca="1" si="88"/>
        <v>0</v>
      </c>
      <c r="N172" s="76">
        <f t="shared" ca="1" si="89"/>
        <v>0</v>
      </c>
      <c r="O172" s="76">
        <f t="shared" ca="1" si="90"/>
        <v>0</v>
      </c>
      <c r="P172" s="76">
        <f t="shared" ca="1" si="91"/>
        <v>0</v>
      </c>
      <c r="Q172" s="76">
        <f t="shared" ca="1" si="92"/>
        <v>0</v>
      </c>
      <c r="R172" s="76">
        <f t="shared" ca="1" si="93"/>
        <v>0</v>
      </c>
      <c r="S172" s="76">
        <f t="shared" ca="1" si="94"/>
        <v>0</v>
      </c>
      <c r="T172" s="76">
        <f t="shared" ca="1" si="95"/>
        <v>0</v>
      </c>
      <c r="U172" s="76">
        <f t="shared" ca="1" si="96"/>
        <v>0</v>
      </c>
      <c r="V172" s="76">
        <f t="shared" ca="1" si="97"/>
        <v>0</v>
      </c>
      <c r="W172" s="76">
        <f t="shared" ca="1" si="98"/>
        <v>0</v>
      </c>
      <c r="X172" s="76">
        <f t="shared" ca="1" si="79"/>
        <v>0</v>
      </c>
      <c r="Y172" s="76">
        <f t="shared" ca="1" si="80"/>
        <v>0</v>
      </c>
      <c r="Z172" s="76">
        <f t="shared" ca="1" si="81"/>
        <v>0</v>
      </c>
      <c r="AA172" s="76">
        <f t="shared" ca="1" si="82"/>
        <v>0</v>
      </c>
      <c r="AB172" s="76">
        <f t="shared" ca="1" si="83"/>
        <v>0</v>
      </c>
      <c r="AC172" s="76">
        <f t="shared" ca="1" si="99"/>
        <v>0</v>
      </c>
      <c r="AD172" s="76">
        <f t="shared" ca="1" si="100"/>
        <v>0</v>
      </c>
      <c r="AE172" s="76">
        <f t="shared" ca="1" si="101"/>
        <v>0</v>
      </c>
      <c r="AF172" s="76">
        <f t="shared" ca="1" si="102"/>
        <v>0</v>
      </c>
      <c r="AG172" s="76">
        <f t="shared" ca="1" si="103"/>
        <v>0</v>
      </c>
      <c r="AH172" s="76">
        <f t="shared" ca="1" si="104"/>
        <v>0</v>
      </c>
      <c r="AI172" s="76">
        <f t="shared" ca="1" si="105"/>
        <v>0</v>
      </c>
      <c r="AJ172" s="76">
        <f t="shared" ca="1" si="106"/>
        <v>0</v>
      </c>
      <c r="AK172" s="76">
        <f t="shared" ca="1" si="107"/>
        <v>0</v>
      </c>
      <c r="AL172" s="76">
        <f t="shared" ca="1" si="108"/>
        <v>0</v>
      </c>
      <c r="AM172" s="76">
        <f t="shared" ca="1" si="109"/>
        <v>0</v>
      </c>
      <c r="AN172" s="76">
        <f t="shared" ca="1" si="110"/>
        <v>0</v>
      </c>
      <c r="AO172" s="76">
        <f t="shared" ca="1" si="111"/>
        <v>0</v>
      </c>
      <c r="AP172" s="76">
        <f t="shared" ca="1" si="112"/>
        <v>0</v>
      </c>
      <c r="AQ172" s="76">
        <f t="shared" ca="1" si="113"/>
        <v>0</v>
      </c>
      <c r="AR172" s="76">
        <f t="shared" ca="1" si="114"/>
        <v>0</v>
      </c>
      <c r="AS172" s="77">
        <f t="shared" ca="1" si="115"/>
        <v>0</v>
      </c>
      <c r="AT172" s="76">
        <f t="shared" ca="1" si="116"/>
        <v>0</v>
      </c>
    </row>
    <row r="173" spans="2:46">
      <c r="B173" s="75" t="str">
        <f>HYPERLINK("#"&amp;ADDRESS(1,1,1,1,'1. Index'!A182),'1. Index'!A182)</f>
        <v>15.01.12.1.01.170</v>
      </c>
      <c r="C173" s="136" t="str">
        <f t="shared" si="84"/>
        <v>150112101170</v>
      </c>
      <c r="D173" s="76" t="s">
        <v>56</v>
      </c>
      <c r="E173" s="76">
        <f>'3. Country Data'!$C$2</f>
        <v>0</v>
      </c>
      <c r="F173" s="76">
        <f>'3. Country Data'!$C$3</f>
        <v>0</v>
      </c>
      <c r="G173" s="76">
        <f>'3. Country Data'!$C$4</f>
        <v>0</v>
      </c>
      <c r="H173" s="76">
        <f>'3. Country Data'!$C$5</f>
        <v>0</v>
      </c>
      <c r="I173" s="76">
        <f t="shared" ca="1" si="85"/>
        <v>0</v>
      </c>
      <c r="J173" s="76">
        <f t="shared" ca="1" si="78"/>
        <v>0</v>
      </c>
      <c r="K173" s="76">
        <f t="shared" ca="1" si="86"/>
        <v>0</v>
      </c>
      <c r="L173" s="76">
        <f t="shared" ca="1" si="87"/>
        <v>0</v>
      </c>
      <c r="M173" s="76">
        <f t="shared" ca="1" si="88"/>
        <v>0</v>
      </c>
      <c r="N173" s="76">
        <f t="shared" ca="1" si="89"/>
        <v>0</v>
      </c>
      <c r="O173" s="76">
        <f t="shared" ca="1" si="90"/>
        <v>0</v>
      </c>
      <c r="P173" s="76">
        <f t="shared" ca="1" si="91"/>
        <v>0</v>
      </c>
      <c r="Q173" s="76">
        <f t="shared" ca="1" si="92"/>
        <v>0</v>
      </c>
      <c r="R173" s="76">
        <f t="shared" ca="1" si="93"/>
        <v>0</v>
      </c>
      <c r="S173" s="76">
        <f t="shared" ca="1" si="94"/>
        <v>0</v>
      </c>
      <c r="T173" s="76">
        <f t="shared" ca="1" si="95"/>
        <v>0</v>
      </c>
      <c r="U173" s="76">
        <f t="shared" ca="1" si="96"/>
        <v>0</v>
      </c>
      <c r="V173" s="76">
        <f t="shared" ca="1" si="97"/>
        <v>0</v>
      </c>
      <c r="W173" s="76">
        <f t="shared" ca="1" si="98"/>
        <v>0</v>
      </c>
      <c r="X173" s="76">
        <f t="shared" ca="1" si="79"/>
        <v>0</v>
      </c>
      <c r="Y173" s="76">
        <f t="shared" ca="1" si="80"/>
        <v>0</v>
      </c>
      <c r="Z173" s="76">
        <f t="shared" ca="1" si="81"/>
        <v>0</v>
      </c>
      <c r="AA173" s="76">
        <f t="shared" ca="1" si="82"/>
        <v>0</v>
      </c>
      <c r="AB173" s="76">
        <f t="shared" ca="1" si="83"/>
        <v>0</v>
      </c>
      <c r="AC173" s="76">
        <f t="shared" ca="1" si="99"/>
        <v>0</v>
      </c>
      <c r="AD173" s="76">
        <f t="shared" ca="1" si="100"/>
        <v>0</v>
      </c>
      <c r="AE173" s="76">
        <f t="shared" ca="1" si="101"/>
        <v>0</v>
      </c>
      <c r="AF173" s="76">
        <f t="shared" ca="1" si="102"/>
        <v>0</v>
      </c>
      <c r="AG173" s="76">
        <f t="shared" ca="1" si="103"/>
        <v>0</v>
      </c>
      <c r="AH173" s="76">
        <f t="shared" ca="1" si="104"/>
        <v>0</v>
      </c>
      <c r="AI173" s="76">
        <f t="shared" ca="1" si="105"/>
        <v>0</v>
      </c>
      <c r="AJ173" s="76">
        <f t="shared" ca="1" si="106"/>
        <v>0</v>
      </c>
      <c r="AK173" s="76">
        <f t="shared" ca="1" si="107"/>
        <v>0</v>
      </c>
      <c r="AL173" s="76">
        <f t="shared" ca="1" si="108"/>
        <v>0</v>
      </c>
      <c r="AM173" s="76">
        <f t="shared" ca="1" si="109"/>
        <v>0</v>
      </c>
      <c r="AN173" s="76">
        <f t="shared" ca="1" si="110"/>
        <v>0</v>
      </c>
      <c r="AO173" s="76">
        <f t="shared" ca="1" si="111"/>
        <v>0</v>
      </c>
      <c r="AP173" s="76">
        <f t="shared" ca="1" si="112"/>
        <v>0</v>
      </c>
      <c r="AQ173" s="76">
        <f t="shared" ca="1" si="113"/>
        <v>0</v>
      </c>
      <c r="AR173" s="76">
        <f t="shared" ca="1" si="114"/>
        <v>0</v>
      </c>
      <c r="AS173" s="77">
        <f t="shared" ca="1" si="115"/>
        <v>0</v>
      </c>
      <c r="AT173" s="76">
        <f t="shared" ca="1" si="116"/>
        <v>0</v>
      </c>
    </row>
    <row r="174" spans="2:46">
      <c r="B174" s="75" t="str">
        <f>HYPERLINK("#"&amp;ADDRESS(1,1,1,1,'1. Index'!A183),'1. Index'!A183)</f>
        <v>15.01.12.1.01.180</v>
      </c>
      <c r="C174" s="136" t="str">
        <f t="shared" si="84"/>
        <v>150112101180</v>
      </c>
      <c r="D174" s="76" t="s">
        <v>1790</v>
      </c>
      <c r="E174" s="76">
        <f>'3. Country Data'!$C$2</f>
        <v>0</v>
      </c>
      <c r="F174" s="76">
        <f>'3. Country Data'!$C$3</f>
        <v>0</v>
      </c>
      <c r="G174" s="76">
        <f>'3. Country Data'!$C$4</f>
        <v>0</v>
      </c>
      <c r="H174" s="76">
        <f>'3. Country Data'!$C$5</f>
        <v>0</v>
      </c>
      <c r="I174" s="76">
        <f t="shared" ca="1" si="85"/>
        <v>0</v>
      </c>
      <c r="J174" s="76">
        <f t="shared" ca="1" si="78"/>
        <v>0</v>
      </c>
      <c r="K174" s="76">
        <f t="shared" ca="1" si="86"/>
        <v>0</v>
      </c>
      <c r="L174" s="76">
        <f t="shared" ca="1" si="87"/>
        <v>0</v>
      </c>
      <c r="M174" s="76">
        <f t="shared" ca="1" si="88"/>
        <v>0</v>
      </c>
      <c r="N174" s="76">
        <f t="shared" ca="1" si="89"/>
        <v>0</v>
      </c>
      <c r="O174" s="76">
        <f t="shared" ca="1" si="90"/>
        <v>0</v>
      </c>
      <c r="P174" s="76">
        <f t="shared" ca="1" si="91"/>
        <v>0</v>
      </c>
      <c r="Q174" s="76">
        <f t="shared" ca="1" si="92"/>
        <v>0</v>
      </c>
      <c r="R174" s="76">
        <f t="shared" ca="1" si="93"/>
        <v>0</v>
      </c>
      <c r="S174" s="76">
        <f t="shared" ca="1" si="94"/>
        <v>0</v>
      </c>
      <c r="T174" s="76">
        <f t="shared" ca="1" si="95"/>
        <v>0</v>
      </c>
      <c r="U174" s="76">
        <f t="shared" ca="1" si="96"/>
        <v>0</v>
      </c>
      <c r="V174" s="76">
        <f t="shared" ca="1" si="97"/>
        <v>0</v>
      </c>
      <c r="W174" s="76">
        <f t="shared" ca="1" si="98"/>
        <v>0</v>
      </c>
      <c r="X174" s="76">
        <f t="shared" ca="1" si="79"/>
        <v>0</v>
      </c>
      <c r="Y174" s="76">
        <f t="shared" ca="1" si="80"/>
        <v>0</v>
      </c>
      <c r="Z174" s="76">
        <f t="shared" ca="1" si="81"/>
        <v>0</v>
      </c>
      <c r="AA174" s="76">
        <f t="shared" ca="1" si="82"/>
        <v>0</v>
      </c>
      <c r="AB174" s="76">
        <f t="shared" ca="1" si="83"/>
        <v>0</v>
      </c>
      <c r="AC174" s="76">
        <f t="shared" ca="1" si="99"/>
        <v>0</v>
      </c>
      <c r="AD174" s="76">
        <f t="shared" ca="1" si="100"/>
        <v>0</v>
      </c>
      <c r="AE174" s="76">
        <f t="shared" ca="1" si="101"/>
        <v>0</v>
      </c>
      <c r="AF174" s="76">
        <f t="shared" ca="1" si="102"/>
        <v>0</v>
      </c>
      <c r="AG174" s="76">
        <f t="shared" ca="1" si="103"/>
        <v>0</v>
      </c>
      <c r="AH174" s="76">
        <f t="shared" ca="1" si="104"/>
        <v>0</v>
      </c>
      <c r="AI174" s="76">
        <f t="shared" ca="1" si="105"/>
        <v>0</v>
      </c>
      <c r="AJ174" s="76">
        <f t="shared" ca="1" si="106"/>
        <v>0</v>
      </c>
      <c r="AK174" s="76">
        <f t="shared" ca="1" si="107"/>
        <v>0</v>
      </c>
      <c r="AL174" s="76">
        <f t="shared" ca="1" si="108"/>
        <v>0</v>
      </c>
      <c r="AM174" s="76">
        <f t="shared" ca="1" si="109"/>
        <v>0</v>
      </c>
      <c r="AN174" s="76">
        <f t="shared" ca="1" si="110"/>
        <v>0</v>
      </c>
      <c r="AO174" s="76">
        <f t="shared" ca="1" si="111"/>
        <v>0</v>
      </c>
      <c r="AP174" s="76">
        <f t="shared" ca="1" si="112"/>
        <v>0</v>
      </c>
      <c r="AQ174" s="76">
        <f t="shared" ca="1" si="113"/>
        <v>0</v>
      </c>
      <c r="AR174" s="76">
        <f t="shared" ca="1" si="114"/>
        <v>0</v>
      </c>
      <c r="AS174" s="77">
        <f t="shared" ca="1" si="115"/>
        <v>0</v>
      </c>
      <c r="AT174" s="76">
        <f t="shared" ca="1" si="116"/>
        <v>0</v>
      </c>
    </row>
    <row r="175" spans="2:46">
      <c r="B175" s="75" t="str">
        <f>HYPERLINK("#"&amp;ADDRESS(1,1,1,1,'1. Index'!A184),'1. Index'!A184)</f>
        <v>15.01.12.1.01.190</v>
      </c>
      <c r="C175" s="136" t="str">
        <f t="shared" si="84"/>
        <v>150112101190</v>
      </c>
      <c r="D175" s="76" t="s">
        <v>57</v>
      </c>
      <c r="E175" s="76">
        <f>'3. Country Data'!$C$2</f>
        <v>0</v>
      </c>
      <c r="F175" s="76">
        <f>'3. Country Data'!$C$3</f>
        <v>0</v>
      </c>
      <c r="G175" s="76">
        <f>'3. Country Data'!$C$4</f>
        <v>0</v>
      </c>
      <c r="H175" s="76">
        <f>'3. Country Data'!$C$5</f>
        <v>0</v>
      </c>
      <c r="I175" s="76">
        <f t="shared" ca="1" si="85"/>
        <v>0</v>
      </c>
      <c r="J175" s="76">
        <f t="shared" ca="1" si="78"/>
        <v>0</v>
      </c>
      <c r="K175" s="76">
        <f t="shared" ca="1" si="86"/>
        <v>0</v>
      </c>
      <c r="L175" s="76">
        <f t="shared" ca="1" si="87"/>
        <v>0</v>
      </c>
      <c r="M175" s="76">
        <f t="shared" ca="1" si="88"/>
        <v>0</v>
      </c>
      <c r="N175" s="76">
        <f t="shared" ca="1" si="89"/>
        <v>0</v>
      </c>
      <c r="O175" s="76">
        <f t="shared" ca="1" si="90"/>
        <v>0</v>
      </c>
      <c r="P175" s="76">
        <f t="shared" ca="1" si="91"/>
        <v>0</v>
      </c>
      <c r="Q175" s="76">
        <f t="shared" ca="1" si="92"/>
        <v>0</v>
      </c>
      <c r="R175" s="76">
        <f t="shared" ca="1" si="93"/>
        <v>0</v>
      </c>
      <c r="S175" s="76">
        <f t="shared" ca="1" si="94"/>
        <v>0</v>
      </c>
      <c r="T175" s="76">
        <f t="shared" ca="1" si="95"/>
        <v>0</v>
      </c>
      <c r="U175" s="76">
        <f t="shared" ca="1" si="96"/>
        <v>0</v>
      </c>
      <c r="V175" s="76">
        <f t="shared" ca="1" si="97"/>
        <v>0</v>
      </c>
      <c r="W175" s="76">
        <f t="shared" ca="1" si="98"/>
        <v>0</v>
      </c>
      <c r="X175" s="76">
        <f t="shared" ca="1" si="79"/>
        <v>0</v>
      </c>
      <c r="Y175" s="76">
        <f t="shared" ca="1" si="80"/>
        <v>0</v>
      </c>
      <c r="Z175" s="76">
        <f t="shared" ca="1" si="81"/>
        <v>0</v>
      </c>
      <c r="AA175" s="76">
        <f t="shared" ca="1" si="82"/>
        <v>0</v>
      </c>
      <c r="AB175" s="76">
        <f t="shared" ca="1" si="83"/>
        <v>0</v>
      </c>
      <c r="AC175" s="76">
        <f t="shared" ca="1" si="99"/>
        <v>0</v>
      </c>
      <c r="AD175" s="76">
        <f t="shared" ca="1" si="100"/>
        <v>0</v>
      </c>
      <c r="AE175" s="76">
        <f t="shared" ca="1" si="101"/>
        <v>0</v>
      </c>
      <c r="AF175" s="76">
        <f t="shared" ca="1" si="102"/>
        <v>0</v>
      </c>
      <c r="AG175" s="76">
        <f t="shared" ca="1" si="103"/>
        <v>0</v>
      </c>
      <c r="AH175" s="76">
        <f t="shared" ca="1" si="104"/>
        <v>0</v>
      </c>
      <c r="AI175" s="76">
        <f t="shared" ca="1" si="105"/>
        <v>0</v>
      </c>
      <c r="AJ175" s="76">
        <f t="shared" ca="1" si="106"/>
        <v>0</v>
      </c>
      <c r="AK175" s="76">
        <f t="shared" ca="1" si="107"/>
        <v>0</v>
      </c>
      <c r="AL175" s="76">
        <f t="shared" ca="1" si="108"/>
        <v>0</v>
      </c>
      <c r="AM175" s="76">
        <f t="shared" ca="1" si="109"/>
        <v>0</v>
      </c>
      <c r="AN175" s="76">
        <f t="shared" ca="1" si="110"/>
        <v>0</v>
      </c>
      <c r="AO175" s="76">
        <f t="shared" ca="1" si="111"/>
        <v>0</v>
      </c>
      <c r="AP175" s="76">
        <f t="shared" ca="1" si="112"/>
        <v>0</v>
      </c>
      <c r="AQ175" s="76">
        <f t="shared" ca="1" si="113"/>
        <v>0</v>
      </c>
      <c r="AR175" s="76">
        <f t="shared" ca="1" si="114"/>
        <v>0</v>
      </c>
      <c r="AS175" s="77">
        <f t="shared" ca="1" si="115"/>
        <v>0</v>
      </c>
      <c r="AT175" s="76">
        <f t="shared" ca="1" si="116"/>
        <v>0</v>
      </c>
    </row>
    <row r="176" spans="2:46">
      <c r="B176" s="75" t="str">
        <f>HYPERLINK("#"&amp;ADDRESS(1,1,1,1,'1. Index'!A185),'1. Index'!A185)</f>
        <v>15.01.12.1.01.200</v>
      </c>
      <c r="C176" s="136" t="str">
        <f t="shared" si="84"/>
        <v>150112101200</v>
      </c>
      <c r="D176" s="76" t="s">
        <v>1295</v>
      </c>
      <c r="E176" s="76">
        <f>'3. Country Data'!$C$2</f>
        <v>0</v>
      </c>
      <c r="F176" s="76">
        <f>'3. Country Data'!$C$3</f>
        <v>0</v>
      </c>
      <c r="G176" s="76">
        <f>'3. Country Data'!$C$4</f>
        <v>0</v>
      </c>
      <c r="H176" s="76">
        <f>'3. Country Data'!$C$5</f>
        <v>0</v>
      </c>
      <c r="I176" s="76">
        <f t="shared" ca="1" si="85"/>
        <v>0</v>
      </c>
      <c r="J176" s="76">
        <f t="shared" ca="1" si="78"/>
        <v>0</v>
      </c>
      <c r="K176" s="76">
        <f t="shared" ca="1" si="86"/>
        <v>0</v>
      </c>
      <c r="L176" s="76">
        <f t="shared" ca="1" si="87"/>
        <v>0</v>
      </c>
      <c r="M176" s="76">
        <f t="shared" ca="1" si="88"/>
        <v>0</v>
      </c>
      <c r="N176" s="76">
        <f t="shared" ca="1" si="89"/>
        <v>0</v>
      </c>
      <c r="O176" s="76">
        <f t="shared" ca="1" si="90"/>
        <v>0</v>
      </c>
      <c r="P176" s="76">
        <f t="shared" ca="1" si="91"/>
        <v>0</v>
      </c>
      <c r="Q176" s="76">
        <f t="shared" ca="1" si="92"/>
        <v>0</v>
      </c>
      <c r="R176" s="76">
        <f t="shared" ca="1" si="93"/>
        <v>0</v>
      </c>
      <c r="S176" s="76">
        <f t="shared" ca="1" si="94"/>
        <v>0</v>
      </c>
      <c r="T176" s="76">
        <f t="shared" ca="1" si="95"/>
        <v>0</v>
      </c>
      <c r="U176" s="76">
        <f t="shared" ca="1" si="96"/>
        <v>0</v>
      </c>
      <c r="V176" s="76">
        <f t="shared" ca="1" si="97"/>
        <v>0</v>
      </c>
      <c r="W176" s="76">
        <f t="shared" ca="1" si="98"/>
        <v>0</v>
      </c>
      <c r="X176" s="76">
        <f t="shared" ca="1" si="79"/>
        <v>0</v>
      </c>
      <c r="Y176" s="76">
        <f t="shared" ca="1" si="80"/>
        <v>0</v>
      </c>
      <c r="Z176" s="76">
        <f t="shared" ca="1" si="81"/>
        <v>0</v>
      </c>
      <c r="AA176" s="76">
        <f t="shared" ca="1" si="82"/>
        <v>0</v>
      </c>
      <c r="AB176" s="76">
        <f t="shared" ca="1" si="83"/>
        <v>0</v>
      </c>
      <c r="AC176" s="76">
        <f t="shared" ca="1" si="99"/>
        <v>0</v>
      </c>
      <c r="AD176" s="76">
        <f t="shared" ca="1" si="100"/>
        <v>0</v>
      </c>
      <c r="AE176" s="76">
        <f t="shared" ca="1" si="101"/>
        <v>0</v>
      </c>
      <c r="AF176" s="76">
        <f t="shared" ca="1" si="102"/>
        <v>0</v>
      </c>
      <c r="AG176" s="76">
        <f t="shared" ca="1" si="103"/>
        <v>0</v>
      </c>
      <c r="AH176" s="76">
        <f t="shared" ca="1" si="104"/>
        <v>0</v>
      </c>
      <c r="AI176" s="76">
        <f t="shared" ca="1" si="105"/>
        <v>0</v>
      </c>
      <c r="AJ176" s="76">
        <f t="shared" ca="1" si="106"/>
        <v>0</v>
      </c>
      <c r="AK176" s="76">
        <f t="shared" ca="1" si="107"/>
        <v>0</v>
      </c>
      <c r="AL176" s="76">
        <f t="shared" ca="1" si="108"/>
        <v>0</v>
      </c>
      <c r="AM176" s="76">
        <f t="shared" ca="1" si="109"/>
        <v>0</v>
      </c>
      <c r="AN176" s="76">
        <f t="shared" ca="1" si="110"/>
        <v>0</v>
      </c>
      <c r="AO176" s="76">
        <f t="shared" ca="1" si="111"/>
        <v>0</v>
      </c>
      <c r="AP176" s="76">
        <f t="shared" ca="1" si="112"/>
        <v>0</v>
      </c>
      <c r="AQ176" s="76">
        <f t="shared" ca="1" si="113"/>
        <v>0</v>
      </c>
      <c r="AR176" s="76">
        <f t="shared" ca="1" si="114"/>
        <v>0</v>
      </c>
      <c r="AS176" s="77">
        <f t="shared" ca="1" si="115"/>
        <v>0</v>
      </c>
      <c r="AT176" s="76">
        <f t="shared" ca="1" si="116"/>
        <v>0</v>
      </c>
    </row>
    <row r="177" spans="2:46">
      <c r="B177" s="75" t="str">
        <f>HYPERLINK("#"&amp;ADDRESS(1,1,1,1,'1. Index'!A186),'1. Index'!A186)</f>
        <v>15.01.12.1.01.210</v>
      </c>
      <c r="C177" s="136" t="str">
        <f t="shared" si="84"/>
        <v>150112101210</v>
      </c>
      <c r="D177" s="76" t="s">
        <v>57</v>
      </c>
      <c r="E177" s="76">
        <f>'3. Country Data'!$C$2</f>
        <v>0</v>
      </c>
      <c r="F177" s="76">
        <f>'3. Country Data'!$C$3</f>
        <v>0</v>
      </c>
      <c r="G177" s="76">
        <f>'3. Country Data'!$C$4</f>
        <v>0</v>
      </c>
      <c r="H177" s="76">
        <f>'3. Country Data'!$C$5</f>
        <v>0</v>
      </c>
      <c r="I177" s="76">
        <f t="shared" ca="1" si="85"/>
        <v>0</v>
      </c>
      <c r="J177" s="76">
        <f t="shared" ca="1" si="78"/>
        <v>0</v>
      </c>
      <c r="K177" s="76">
        <f t="shared" ca="1" si="86"/>
        <v>0</v>
      </c>
      <c r="L177" s="76">
        <f t="shared" ca="1" si="87"/>
        <v>0</v>
      </c>
      <c r="M177" s="76">
        <f t="shared" ca="1" si="88"/>
        <v>0</v>
      </c>
      <c r="N177" s="76">
        <f t="shared" ca="1" si="89"/>
        <v>0</v>
      </c>
      <c r="O177" s="76">
        <f t="shared" ca="1" si="90"/>
        <v>0</v>
      </c>
      <c r="P177" s="76">
        <f t="shared" ca="1" si="91"/>
        <v>0</v>
      </c>
      <c r="Q177" s="76">
        <f t="shared" ca="1" si="92"/>
        <v>0</v>
      </c>
      <c r="R177" s="76">
        <f t="shared" ca="1" si="93"/>
        <v>0</v>
      </c>
      <c r="S177" s="76">
        <f t="shared" ca="1" si="94"/>
        <v>0</v>
      </c>
      <c r="T177" s="76">
        <f t="shared" ca="1" si="95"/>
        <v>0</v>
      </c>
      <c r="U177" s="76">
        <f t="shared" ca="1" si="96"/>
        <v>0</v>
      </c>
      <c r="V177" s="76">
        <f t="shared" ca="1" si="97"/>
        <v>0</v>
      </c>
      <c r="W177" s="76">
        <f t="shared" ca="1" si="98"/>
        <v>0</v>
      </c>
      <c r="X177" s="76">
        <f t="shared" ca="1" si="79"/>
        <v>0</v>
      </c>
      <c r="Y177" s="76">
        <f t="shared" ca="1" si="80"/>
        <v>0</v>
      </c>
      <c r="Z177" s="76">
        <f t="shared" ca="1" si="81"/>
        <v>0</v>
      </c>
      <c r="AA177" s="76">
        <f t="shared" ca="1" si="82"/>
        <v>0</v>
      </c>
      <c r="AB177" s="76">
        <f t="shared" ca="1" si="83"/>
        <v>0</v>
      </c>
      <c r="AC177" s="76">
        <f t="shared" ca="1" si="99"/>
        <v>0</v>
      </c>
      <c r="AD177" s="76">
        <f t="shared" ca="1" si="100"/>
        <v>0</v>
      </c>
      <c r="AE177" s="76">
        <f t="shared" ca="1" si="101"/>
        <v>0</v>
      </c>
      <c r="AF177" s="76">
        <f t="shared" ca="1" si="102"/>
        <v>0</v>
      </c>
      <c r="AG177" s="76">
        <f t="shared" ca="1" si="103"/>
        <v>0</v>
      </c>
      <c r="AH177" s="76">
        <f t="shared" ca="1" si="104"/>
        <v>0</v>
      </c>
      <c r="AI177" s="76">
        <f t="shared" ca="1" si="105"/>
        <v>0</v>
      </c>
      <c r="AJ177" s="76">
        <f t="shared" ca="1" si="106"/>
        <v>0</v>
      </c>
      <c r="AK177" s="76">
        <f t="shared" ca="1" si="107"/>
        <v>0</v>
      </c>
      <c r="AL177" s="76">
        <f t="shared" ca="1" si="108"/>
        <v>0</v>
      </c>
      <c r="AM177" s="76">
        <f t="shared" ca="1" si="109"/>
        <v>0</v>
      </c>
      <c r="AN177" s="76">
        <f t="shared" ca="1" si="110"/>
        <v>0</v>
      </c>
      <c r="AO177" s="76">
        <f t="shared" ca="1" si="111"/>
        <v>0</v>
      </c>
      <c r="AP177" s="76">
        <f t="shared" ca="1" si="112"/>
        <v>0</v>
      </c>
      <c r="AQ177" s="76">
        <f t="shared" ca="1" si="113"/>
        <v>0</v>
      </c>
      <c r="AR177" s="76">
        <f t="shared" ca="1" si="114"/>
        <v>0</v>
      </c>
      <c r="AS177" s="77">
        <f t="shared" ca="1" si="115"/>
        <v>0</v>
      </c>
      <c r="AT177" s="76">
        <f t="shared" ca="1" si="116"/>
        <v>0</v>
      </c>
    </row>
    <row r="178" spans="2:46">
      <c r="B178" s="75" t="str">
        <f>HYPERLINK("#"&amp;ADDRESS(1,1,1,1,'1. Index'!A187),'1. Index'!A187)</f>
        <v>15.01.12.1.01.220</v>
      </c>
      <c r="C178" s="136" t="str">
        <f t="shared" si="84"/>
        <v>150112101220</v>
      </c>
      <c r="D178" s="76" t="s">
        <v>1296</v>
      </c>
      <c r="E178" s="76">
        <f>'3. Country Data'!$C$2</f>
        <v>0</v>
      </c>
      <c r="F178" s="76">
        <f>'3. Country Data'!$C$3</f>
        <v>0</v>
      </c>
      <c r="G178" s="76">
        <f>'3. Country Data'!$C$4</f>
        <v>0</v>
      </c>
      <c r="H178" s="76">
        <f>'3. Country Data'!$C$5</f>
        <v>0</v>
      </c>
      <c r="I178" s="76">
        <f t="shared" ca="1" si="85"/>
        <v>0</v>
      </c>
      <c r="J178" s="76">
        <f t="shared" ca="1" si="78"/>
        <v>0</v>
      </c>
      <c r="K178" s="76">
        <f t="shared" ca="1" si="86"/>
        <v>0</v>
      </c>
      <c r="L178" s="76">
        <f t="shared" ca="1" si="87"/>
        <v>0</v>
      </c>
      <c r="M178" s="76">
        <f t="shared" ca="1" si="88"/>
        <v>0</v>
      </c>
      <c r="N178" s="76">
        <f t="shared" ca="1" si="89"/>
        <v>0</v>
      </c>
      <c r="O178" s="76">
        <f t="shared" ca="1" si="90"/>
        <v>0</v>
      </c>
      <c r="P178" s="76">
        <f t="shared" ca="1" si="91"/>
        <v>0</v>
      </c>
      <c r="Q178" s="76">
        <f t="shared" ca="1" si="92"/>
        <v>0</v>
      </c>
      <c r="R178" s="76">
        <f t="shared" ca="1" si="93"/>
        <v>0</v>
      </c>
      <c r="S178" s="76">
        <f t="shared" ca="1" si="94"/>
        <v>0</v>
      </c>
      <c r="T178" s="76">
        <f t="shared" ca="1" si="95"/>
        <v>0</v>
      </c>
      <c r="U178" s="76">
        <f t="shared" ca="1" si="96"/>
        <v>0</v>
      </c>
      <c r="V178" s="76">
        <f t="shared" ca="1" si="97"/>
        <v>0</v>
      </c>
      <c r="W178" s="76">
        <f t="shared" ca="1" si="98"/>
        <v>0</v>
      </c>
      <c r="X178" s="76">
        <f t="shared" ca="1" si="79"/>
        <v>0</v>
      </c>
      <c r="Y178" s="76">
        <f t="shared" ca="1" si="80"/>
        <v>0</v>
      </c>
      <c r="Z178" s="76">
        <f t="shared" ca="1" si="81"/>
        <v>0</v>
      </c>
      <c r="AA178" s="76">
        <f t="shared" ca="1" si="82"/>
        <v>0</v>
      </c>
      <c r="AB178" s="76">
        <f t="shared" ca="1" si="83"/>
        <v>0</v>
      </c>
      <c r="AC178" s="76">
        <f t="shared" ca="1" si="99"/>
        <v>0</v>
      </c>
      <c r="AD178" s="76">
        <f t="shared" ca="1" si="100"/>
        <v>0</v>
      </c>
      <c r="AE178" s="76">
        <f t="shared" ca="1" si="101"/>
        <v>0</v>
      </c>
      <c r="AF178" s="76">
        <f t="shared" ca="1" si="102"/>
        <v>0</v>
      </c>
      <c r="AG178" s="76">
        <f t="shared" ca="1" si="103"/>
        <v>0</v>
      </c>
      <c r="AH178" s="76">
        <f t="shared" ca="1" si="104"/>
        <v>0</v>
      </c>
      <c r="AI178" s="76">
        <f t="shared" ca="1" si="105"/>
        <v>0</v>
      </c>
      <c r="AJ178" s="76">
        <f t="shared" ca="1" si="106"/>
        <v>0</v>
      </c>
      <c r="AK178" s="76">
        <f t="shared" ca="1" si="107"/>
        <v>0</v>
      </c>
      <c r="AL178" s="76">
        <f t="shared" ca="1" si="108"/>
        <v>0</v>
      </c>
      <c r="AM178" s="76">
        <f t="shared" ca="1" si="109"/>
        <v>0</v>
      </c>
      <c r="AN178" s="76">
        <f t="shared" ca="1" si="110"/>
        <v>0</v>
      </c>
      <c r="AO178" s="76">
        <f t="shared" ca="1" si="111"/>
        <v>0</v>
      </c>
      <c r="AP178" s="76">
        <f t="shared" ca="1" si="112"/>
        <v>0</v>
      </c>
      <c r="AQ178" s="76">
        <f t="shared" ca="1" si="113"/>
        <v>0</v>
      </c>
      <c r="AR178" s="76">
        <f t="shared" ca="1" si="114"/>
        <v>0</v>
      </c>
      <c r="AS178" s="77">
        <f t="shared" ca="1" si="115"/>
        <v>0</v>
      </c>
      <c r="AT178" s="76">
        <f t="shared" ca="1" si="116"/>
        <v>0</v>
      </c>
    </row>
    <row r="179" spans="2:46">
      <c r="B179" s="75" t="str">
        <f>HYPERLINK("#"&amp;ADDRESS(1,1,1,1,'1. Index'!A188),'1. Index'!A188)</f>
        <v>15.01.12.1.01.230</v>
      </c>
      <c r="C179" s="136" t="str">
        <f t="shared" si="84"/>
        <v>150112101230</v>
      </c>
      <c r="D179" s="76" t="s">
        <v>57</v>
      </c>
      <c r="E179" s="76">
        <f>'3. Country Data'!$C$2</f>
        <v>0</v>
      </c>
      <c r="F179" s="76">
        <f>'3. Country Data'!$C$3</f>
        <v>0</v>
      </c>
      <c r="G179" s="76">
        <f>'3. Country Data'!$C$4</f>
        <v>0</v>
      </c>
      <c r="H179" s="76">
        <f>'3. Country Data'!$C$5</f>
        <v>0</v>
      </c>
      <c r="I179" s="76">
        <f t="shared" ca="1" si="85"/>
        <v>0</v>
      </c>
      <c r="J179" s="76">
        <f t="shared" ref="J179:J202" ca="1" si="117">INDIRECT(CONCATENATE("'",$B179,"'!$E$9"))</f>
        <v>0</v>
      </c>
      <c r="K179" s="76">
        <f t="shared" ca="1" si="86"/>
        <v>0</v>
      </c>
      <c r="L179" s="76">
        <f t="shared" ca="1" si="87"/>
        <v>0</v>
      </c>
      <c r="M179" s="76">
        <f t="shared" ca="1" si="88"/>
        <v>0</v>
      </c>
      <c r="N179" s="76">
        <f t="shared" ca="1" si="89"/>
        <v>0</v>
      </c>
      <c r="O179" s="76">
        <f t="shared" ca="1" si="90"/>
        <v>0</v>
      </c>
      <c r="P179" s="76">
        <f t="shared" ca="1" si="91"/>
        <v>0</v>
      </c>
      <c r="Q179" s="76">
        <f t="shared" ca="1" si="92"/>
        <v>0</v>
      </c>
      <c r="R179" s="76">
        <f t="shared" ca="1" si="93"/>
        <v>0</v>
      </c>
      <c r="S179" s="76">
        <f t="shared" ca="1" si="94"/>
        <v>0</v>
      </c>
      <c r="T179" s="76">
        <f t="shared" ca="1" si="95"/>
        <v>0</v>
      </c>
      <c r="U179" s="76">
        <f t="shared" ca="1" si="96"/>
        <v>0</v>
      </c>
      <c r="V179" s="76">
        <f t="shared" ca="1" si="97"/>
        <v>0</v>
      </c>
      <c r="W179" s="76">
        <f t="shared" ca="1" si="98"/>
        <v>0</v>
      </c>
      <c r="X179" s="76">
        <f t="shared" ref="X179:X202" ca="1" si="118">INDIRECT(CONCATENATE("'",$B179,"'!$E$24"))</f>
        <v>0</v>
      </c>
      <c r="Y179" s="76">
        <f t="shared" ref="Y179:Y202" ca="1" si="119">INDIRECT(CONCATENATE("'",$B179,"'!$E$25"))</f>
        <v>0</v>
      </c>
      <c r="Z179" s="76">
        <f t="shared" ref="Z179:Z202" ca="1" si="120">INDIRECT(CONCATENATE("'",$B179,"'!$E$26"))</f>
        <v>0</v>
      </c>
      <c r="AA179" s="76">
        <f t="shared" ref="AA179:AA202" ca="1" si="121">INDIRECT(CONCATENATE("'",$B179,"'!$E$27"))</f>
        <v>0</v>
      </c>
      <c r="AB179" s="76">
        <f t="shared" ref="AB179:AB202" ca="1" si="122">INDIRECT(CONCATENATE("'",$B179,"'!$E$28"))</f>
        <v>0</v>
      </c>
      <c r="AC179" s="76">
        <f t="shared" ca="1" si="99"/>
        <v>0</v>
      </c>
      <c r="AD179" s="76">
        <f t="shared" ca="1" si="100"/>
        <v>0</v>
      </c>
      <c r="AE179" s="76">
        <f t="shared" ca="1" si="101"/>
        <v>0</v>
      </c>
      <c r="AF179" s="76">
        <f t="shared" ca="1" si="102"/>
        <v>0</v>
      </c>
      <c r="AG179" s="76">
        <f t="shared" ca="1" si="103"/>
        <v>0</v>
      </c>
      <c r="AH179" s="76">
        <f t="shared" ca="1" si="104"/>
        <v>0</v>
      </c>
      <c r="AI179" s="76">
        <f t="shared" ca="1" si="105"/>
        <v>0</v>
      </c>
      <c r="AJ179" s="76">
        <f t="shared" ca="1" si="106"/>
        <v>0</v>
      </c>
      <c r="AK179" s="76">
        <f t="shared" ca="1" si="107"/>
        <v>0</v>
      </c>
      <c r="AL179" s="76">
        <f t="shared" ca="1" si="108"/>
        <v>0</v>
      </c>
      <c r="AM179" s="76">
        <f t="shared" ca="1" si="109"/>
        <v>0</v>
      </c>
      <c r="AN179" s="76">
        <f t="shared" ca="1" si="110"/>
        <v>0</v>
      </c>
      <c r="AO179" s="76">
        <f t="shared" ca="1" si="111"/>
        <v>0</v>
      </c>
      <c r="AP179" s="76">
        <f t="shared" ca="1" si="112"/>
        <v>0</v>
      </c>
      <c r="AQ179" s="76">
        <f t="shared" ca="1" si="113"/>
        <v>0</v>
      </c>
      <c r="AR179" s="76">
        <f t="shared" ca="1" si="114"/>
        <v>0</v>
      </c>
      <c r="AS179" s="77">
        <f t="shared" ca="1" si="115"/>
        <v>0</v>
      </c>
      <c r="AT179" s="76">
        <f t="shared" ca="1" si="116"/>
        <v>0</v>
      </c>
    </row>
    <row r="180" spans="2:46">
      <c r="B180" s="75" t="str">
        <f>HYPERLINK("#"&amp;ADDRESS(1,1,1,1,'1. Index'!A189),'1. Index'!A189)</f>
        <v>15.01.12.1.01.240</v>
      </c>
      <c r="C180" s="136" t="str">
        <f t="shared" ref="C180:C202" si="123">_xlfn.CONCAT(LEFT(B180,2),MID(B180,4,2),MID(B180,7,2),MID(B180,10,1),MID(B180,12,2),RIGHT(B180,3))</f>
        <v>150112101240</v>
      </c>
      <c r="D180" s="76" t="s">
        <v>1791</v>
      </c>
      <c r="E180" s="76">
        <f>'3. Country Data'!$C$2</f>
        <v>0</v>
      </c>
      <c r="F180" s="76">
        <f>'3. Country Data'!$C$3</f>
        <v>0</v>
      </c>
      <c r="G180" s="76">
        <f>'3. Country Data'!$C$4</f>
        <v>0</v>
      </c>
      <c r="H180" s="76">
        <f>'3. Country Data'!$C$5</f>
        <v>0</v>
      </c>
      <c r="I180" s="76">
        <f t="shared" ref="I180:I202" ca="1" si="124">INDIRECT(CONCATENATE("'",$B180,"'!$E$8"))</f>
        <v>0</v>
      </c>
      <c r="J180" s="76">
        <f t="shared" ca="1" si="117"/>
        <v>0</v>
      </c>
      <c r="K180" s="76">
        <f t="shared" ref="K180:K202" ca="1" si="125">INDIRECT(CONCATENATE("'",$B180,"'!$E$11"))</f>
        <v>0</v>
      </c>
      <c r="L180" s="76">
        <f t="shared" ref="L180:L202" ca="1" si="126">INDIRECT(CONCATENATE("'",$B180,"'!$E$12"))</f>
        <v>0</v>
      </c>
      <c r="M180" s="76">
        <f t="shared" ref="M180:M202" ca="1" si="127">INDIRECT(CONCATENATE("'",$B180,"'!$E$13"))</f>
        <v>0</v>
      </c>
      <c r="N180" s="76">
        <f t="shared" ref="N180:N202" ca="1" si="128">INDIRECT(CONCATENATE("'",$B180,"'!$E$14"))</f>
        <v>0</v>
      </c>
      <c r="O180" s="76">
        <f t="shared" ref="O180:O202" ca="1" si="129">INDIRECT(CONCATENATE("'",$B180,"'!$E$15"))</f>
        <v>0</v>
      </c>
      <c r="P180" s="76">
        <f t="shared" ref="P180:P202" ca="1" si="130">INDIRECT(CONCATENATE("'",$B180,"'!$E$16"))</f>
        <v>0</v>
      </c>
      <c r="Q180" s="76">
        <f t="shared" ref="Q180:Q202" ca="1" si="131">INDIRECT(CONCATENATE("'",$B180,"'!$E$17"))</f>
        <v>0</v>
      </c>
      <c r="R180" s="76">
        <f t="shared" ref="R180:R202" ca="1" si="132">INDIRECT(CONCATENATE("'",$B180,"'!$E$18"))</f>
        <v>0</v>
      </c>
      <c r="S180" s="76">
        <f t="shared" ref="S180:S202" ca="1" si="133">INDIRECT(CONCATENATE("'",$B180,"'!$E$19"))</f>
        <v>0</v>
      </c>
      <c r="T180" s="76">
        <f t="shared" ref="T180:T202" ca="1" si="134">INDIRECT(CONCATENATE("'",$B180,"'!$E$20"))</f>
        <v>0</v>
      </c>
      <c r="U180" s="76">
        <f t="shared" ref="U180:U202" ca="1" si="135">INDIRECT(CONCATENATE("'",$B180,"'!$E$21"))</f>
        <v>0</v>
      </c>
      <c r="V180" s="76">
        <f t="shared" ref="V180:V202" ca="1" si="136">INDIRECT(CONCATENATE("'",$B180,"'!$E$22"))</f>
        <v>0</v>
      </c>
      <c r="W180" s="76">
        <f t="shared" ref="W180:W202" ca="1" si="137">INDIRECT(CONCATENATE("'",$B180,"'!$E$23"))</f>
        <v>0</v>
      </c>
      <c r="X180" s="76">
        <f t="shared" ca="1" si="118"/>
        <v>0</v>
      </c>
      <c r="Y180" s="76">
        <f t="shared" ca="1" si="119"/>
        <v>0</v>
      </c>
      <c r="Z180" s="76">
        <f t="shared" ca="1" si="120"/>
        <v>0</v>
      </c>
      <c r="AA180" s="76">
        <f t="shared" ca="1" si="121"/>
        <v>0</v>
      </c>
      <c r="AB180" s="76">
        <f t="shared" ca="1" si="122"/>
        <v>0</v>
      </c>
      <c r="AC180" s="76">
        <f t="shared" ref="AC180:AC202" ca="1" si="138">INDIRECT(CONCATENATE("'",$B180,"'!$E$29"))</f>
        <v>0</v>
      </c>
      <c r="AD180" s="76">
        <f t="shared" ref="AD180:AD202" ca="1" si="139">INDIRECT(CONCATENATE("'",$B180,"'!$E$30"))</f>
        <v>0</v>
      </c>
      <c r="AE180" s="76">
        <f t="shared" ref="AE180:AE202" ca="1" si="140">INDIRECT(CONCATENATE("'",$B180,"'!$E$31"))</f>
        <v>0</v>
      </c>
      <c r="AF180" s="76">
        <f t="shared" ref="AF180:AF202" ca="1" si="141">INDIRECT(CONCATENATE("'",$B180,"'!$E$32"))</f>
        <v>0</v>
      </c>
      <c r="AG180" s="76">
        <f t="shared" ref="AG180:AG202" ca="1" si="142">INDIRECT(CONCATENATE("'",$B180,"'!$E$33"))</f>
        <v>0</v>
      </c>
      <c r="AH180" s="76">
        <f t="shared" ref="AH180:AH202" ca="1" si="143">INDIRECT(CONCATENATE("'",$B180,"'!$E$34"))</f>
        <v>0</v>
      </c>
      <c r="AI180" s="76">
        <f t="shared" ref="AI180:AI202" ca="1" si="144">INDIRECT(CONCATENATE("'",$B180,"'!$E$35"))</f>
        <v>0</v>
      </c>
      <c r="AJ180" s="76">
        <f t="shared" ref="AJ180:AJ202" ca="1" si="145">INDIRECT(CONCATENATE("'",$B180,"'!$E$36"))</f>
        <v>0</v>
      </c>
      <c r="AK180" s="76">
        <f t="shared" ref="AK180:AK202" ca="1" si="146">INDIRECT(CONCATENATE("'",$B180,"'!$E$38"))</f>
        <v>0</v>
      </c>
      <c r="AL180" s="76">
        <f t="shared" ref="AL180:AL202" ca="1" si="147">INDIRECT(CONCATENATE("'",$B180,"'!$E$39"))</f>
        <v>0</v>
      </c>
      <c r="AM180" s="76">
        <f t="shared" ref="AM180:AM202" ca="1" si="148">INDIRECT(CONCATENATE("'",$B180,"'!$E$40"))</f>
        <v>0</v>
      </c>
      <c r="AN180" s="76">
        <f t="shared" ref="AN180:AN202" ca="1" si="149">INDIRECT(CONCATENATE("'",$B180,"'!$E$41"))</f>
        <v>0</v>
      </c>
      <c r="AO180" s="76">
        <f t="shared" ref="AO180:AO202" ca="1" si="150">INDIRECT(CONCATENATE("'",$B180,"'!$E$42"))</f>
        <v>0</v>
      </c>
      <c r="AP180" s="76">
        <f t="shared" ref="AP180:AP202" ca="1" si="151">INDIRECT(CONCATENATE("'",$B180,"'!$E$43"))</f>
        <v>0</v>
      </c>
      <c r="AQ180" s="76">
        <f t="shared" ref="AQ180:AQ202" ca="1" si="152">INDIRECT(CONCATENATE("'",$B180,"'!$E$44"))</f>
        <v>0</v>
      </c>
      <c r="AR180" s="76">
        <f t="shared" ref="AR180:AR202" ca="1" si="153">INDIRECT(CONCATENATE("'",$B180,"'!$E$45"))</f>
        <v>0</v>
      </c>
      <c r="AS180" s="77">
        <f t="shared" ref="AS180:AS202" ca="1" si="154">INDIRECT(CONCATENATE("'",$B180,"'!$E$47"))</f>
        <v>0</v>
      </c>
      <c r="AT180" s="76">
        <f t="shared" ref="AT180:AT202" ca="1" si="155">INDIRECT(CONCATENATE("'",$B180,"'!$E$51"))</f>
        <v>0</v>
      </c>
    </row>
    <row r="181" spans="2:46">
      <c r="B181" s="75" t="str">
        <f>HYPERLINK("#"&amp;ADDRESS(1,1,1,1,'1. Index'!A190),'1. Index'!A190)</f>
        <v>15.01.12.1.01.250</v>
      </c>
      <c r="C181" s="136" t="str">
        <f t="shared" si="123"/>
        <v>150112101250</v>
      </c>
      <c r="D181" s="76" t="s">
        <v>57</v>
      </c>
      <c r="E181" s="76">
        <f>'3. Country Data'!$C$2</f>
        <v>0</v>
      </c>
      <c r="F181" s="76">
        <f>'3. Country Data'!$C$3</f>
        <v>0</v>
      </c>
      <c r="G181" s="76">
        <f>'3. Country Data'!$C$4</f>
        <v>0</v>
      </c>
      <c r="H181" s="76">
        <f>'3. Country Data'!$C$5</f>
        <v>0</v>
      </c>
      <c r="I181" s="76">
        <f t="shared" ca="1" si="124"/>
        <v>0</v>
      </c>
      <c r="J181" s="76">
        <f t="shared" ca="1" si="117"/>
        <v>0</v>
      </c>
      <c r="K181" s="76">
        <f t="shared" ca="1" si="125"/>
        <v>0</v>
      </c>
      <c r="L181" s="76">
        <f t="shared" ca="1" si="126"/>
        <v>0</v>
      </c>
      <c r="M181" s="76">
        <f t="shared" ca="1" si="127"/>
        <v>0</v>
      </c>
      <c r="N181" s="76">
        <f t="shared" ca="1" si="128"/>
        <v>0</v>
      </c>
      <c r="O181" s="76">
        <f t="shared" ca="1" si="129"/>
        <v>0</v>
      </c>
      <c r="P181" s="76">
        <f t="shared" ca="1" si="130"/>
        <v>0</v>
      </c>
      <c r="Q181" s="76">
        <f t="shared" ca="1" si="131"/>
        <v>0</v>
      </c>
      <c r="R181" s="76">
        <f t="shared" ca="1" si="132"/>
        <v>0</v>
      </c>
      <c r="S181" s="76">
        <f t="shared" ca="1" si="133"/>
        <v>0</v>
      </c>
      <c r="T181" s="76">
        <f t="shared" ca="1" si="134"/>
        <v>0</v>
      </c>
      <c r="U181" s="76">
        <f t="shared" ca="1" si="135"/>
        <v>0</v>
      </c>
      <c r="V181" s="76">
        <f t="shared" ca="1" si="136"/>
        <v>0</v>
      </c>
      <c r="W181" s="76">
        <f t="shared" ca="1" si="137"/>
        <v>0</v>
      </c>
      <c r="X181" s="76">
        <f t="shared" ca="1" si="118"/>
        <v>0</v>
      </c>
      <c r="Y181" s="76">
        <f t="shared" ca="1" si="119"/>
        <v>0</v>
      </c>
      <c r="Z181" s="76">
        <f t="shared" ca="1" si="120"/>
        <v>0</v>
      </c>
      <c r="AA181" s="76">
        <f t="shared" ca="1" si="121"/>
        <v>0</v>
      </c>
      <c r="AB181" s="76">
        <f t="shared" ca="1" si="122"/>
        <v>0</v>
      </c>
      <c r="AC181" s="76">
        <f t="shared" ca="1" si="138"/>
        <v>0</v>
      </c>
      <c r="AD181" s="76">
        <f t="shared" ca="1" si="139"/>
        <v>0</v>
      </c>
      <c r="AE181" s="76">
        <f t="shared" ca="1" si="140"/>
        <v>0</v>
      </c>
      <c r="AF181" s="76">
        <f t="shared" ca="1" si="141"/>
        <v>0</v>
      </c>
      <c r="AG181" s="76">
        <f t="shared" ca="1" si="142"/>
        <v>0</v>
      </c>
      <c r="AH181" s="76">
        <f t="shared" ca="1" si="143"/>
        <v>0</v>
      </c>
      <c r="AI181" s="76">
        <f t="shared" ca="1" si="144"/>
        <v>0</v>
      </c>
      <c r="AJ181" s="76">
        <f t="shared" ca="1" si="145"/>
        <v>0</v>
      </c>
      <c r="AK181" s="76">
        <f t="shared" ca="1" si="146"/>
        <v>0</v>
      </c>
      <c r="AL181" s="76">
        <f t="shared" ca="1" si="147"/>
        <v>0</v>
      </c>
      <c r="AM181" s="76">
        <f t="shared" ca="1" si="148"/>
        <v>0</v>
      </c>
      <c r="AN181" s="76">
        <f t="shared" ca="1" si="149"/>
        <v>0</v>
      </c>
      <c r="AO181" s="76">
        <f t="shared" ca="1" si="150"/>
        <v>0</v>
      </c>
      <c r="AP181" s="76">
        <f t="shared" ca="1" si="151"/>
        <v>0</v>
      </c>
      <c r="AQ181" s="76">
        <f t="shared" ca="1" si="152"/>
        <v>0</v>
      </c>
      <c r="AR181" s="76">
        <f t="shared" ca="1" si="153"/>
        <v>0</v>
      </c>
      <c r="AS181" s="77">
        <f t="shared" ca="1" si="154"/>
        <v>0</v>
      </c>
      <c r="AT181" s="76">
        <f t="shared" ca="1" si="155"/>
        <v>0</v>
      </c>
    </row>
    <row r="182" spans="2:46">
      <c r="B182" s="75" t="str">
        <f>HYPERLINK("#"&amp;ADDRESS(1,1,1,1,'1. Index'!A191),'1. Index'!A191)</f>
        <v>15.01.12.1.01.260</v>
      </c>
      <c r="C182" s="136" t="str">
        <f t="shared" si="123"/>
        <v>150112101260</v>
      </c>
      <c r="D182" s="76" t="s">
        <v>1734</v>
      </c>
      <c r="E182" s="76">
        <f>'3. Country Data'!$C$2</f>
        <v>0</v>
      </c>
      <c r="F182" s="76">
        <f>'3. Country Data'!$C$3</f>
        <v>0</v>
      </c>
      <c r="G182" s="76">
        <f>'3. Country Data'!$C$4</f>
        <v>0</v>
      </c>
      <c r="H182" s="76">
        <f>'3. Country Data'!$C$5</f>
        <v>0</v>
      </c>
      <c r="I182" s="76">
        <f t="shared" ca="1" si="124"/>
        <v>0</v>
      </c>
      <c r="J182" s="76">
        <f t="shared" ca="1" si="117"/>
        <v>0</v>
      </c>
      <c r="K182" s="76">
        <f t="shared" ca="1" si="125"/>
        <v>0</v>
      </c>
      <c r="L182" s="76">
        <f t="shared" ca="1" si="126"/>
        <v>0</v>
      </c>
      <c r="M182" s="76">
        <f t="shared" ca="1" si="127"/>
        <v>0</v>
      </c>
      <c r="N182" s="76">
        <f t="shared" ca="1" si="128"/>
        <v>0</v>
      </c>
      <c r="O182" s="76">
        <f t="shared" ca="1" si="129"/>
        <v>0</v>
      </c>
      <c r="P182" s="76">
        <f t="shared" ca="1" si="130"/>
        <v>0</v>
      </c>
      <c r="Q182" s="76">
        <f t="shared" ca="1" si="131"/>
        <v>0</v>
      </c>
      <c r="R182" s="76">
        <f t="shared" ca="1" si="132"/>
        <v>0</v>
      </c>
      <c r="S182" s="76">
        <f t="shared" ca="1" si="133"/>
        <v>0</v>
      </c>
      <c r="T182" s="76">
        <f t="shared" ca="1" si="134"/>
        <v>0</v>
      </c>
      <c r="U182" s="76">
        <f t="shared" ca="1" si="135"/>
        <v>0</v>
      </c>
      <c r="V182" s="76">
        <f t="shared" ca="1" si="136"/>
        <v>0</v>
      </c>
      <c r="W182" s="76">
        <f t="shared" ca="1" si="137"/>
        <v>0</v>
      </c>
      <c r="X182" s="76">
        <f t="shared" ca="1" si="118"/>
        <v>0</v>
      </c>
      <c r="Y182" s="76">
        <f t="shared" ca="1" si="119"/>
        <v>0</v>
      </c>
      <c r="Z182" s="76">
        <f t="shared" ca="1" si="120"/>
        <v>0</v>
      </c>
      <c r="AA182" s="76">
        <f t="shared" ca="1" si="121"/>
        <v>0</v>
      </c>
      <c r="AB182" s="76">
        <f t="shared" ca="1" si="122"/>
        <v>0</v>
      </c>
      <c r="AC182" s="76">
        <f t="shared" ca="1" si="138"/>
        <v>0</v>
      </c>
      <c r="AD182" s="76">
        <f t="shared" ca="1" si="139"/>
        <v>0</v>
      </c>
      <c r="AE182" s="76">
        <f t="shared" ca="1" si="140"/>
        <v>0</v>
      </c>
      <c r="AF182" s="76">
        <f t="shared" ca="1" si="141"/>
        <v>0</v>
      </c>
      <c r="AG182" s="76">
        <f t="shared" ca="1" si="142"/>
        <v>0</v>
      </c>
      <c r="AH182" s="76">
        <f t="shared" ca="1" si="143"/>
        <v>0</v>
      </c>
      <c r="AI182" s="76">
        <f t="shared" ca="1" si="144"/>
        <v>0</v>
      </c>
      <c r="AJ182" s="76">
        <f t="shared" ca="1" si="145"/>
        <v>0</v>
      </c>
      <c r="AK182" s="76">
        <f t="shared" ca="1" si="146"/>
        <v>0</v>
      </c>
      <c r="AL182" s="76">
        <f t="shared" ca="1" si="147"/>
        <v>0</v>
      </c>
      <c r="AM182" s="76">
        <f t="shared" ca="1" si="148"/>
        <v>0</v>
      </c>
      <c r="AN182" s="76">
        <f t="shared" ca="1" si="149"/>
        <v>0</v>
      </c>
      <c r="AO182" s="76">
        <f t="shared" ca="1" si="150"/>
        <v>0</v>
      </c>
      <c r="AP182" s="76">
        <f t="shared" ca="1" si="151"/>
        <v>0</v>
      </c>
      <c r="AQ182" s="76">
        <f t="shared" ca="1" si="152"/>
        <v>0</v>
      </c>
      <c r="AR182" s="76">
        <f t="shared" ca="1" si="153"/>
        <v>0</v>
      </c>
      <c r="AS182" s="77">
        <f t="shared" ca="1" si="154"/>
        <v>0</v>
      </c>
      <c r="AT182" s="76">
        <f t="shared" ca="1" si="155"/>
        <v>0</v>
      </c>
    </row>
    <row r="183" spans="2:46">
      <c r="B183" s="75" t="str">
        <f>HYPERLINK("#"&amp;ADDRESS(1,1,1,1,'1. Index'!A193),'1. Index'!A193)</f>
        <v>15.01.31.1.01.010</v>
      </c>
      <c r="C183" s="136" t="str">
        <f t="shared" si="123"/>
        <v>150131101010</v>
      </c>
      <c r="D183" s="76" t="s">
        <v>51</v>
      </c>
      <c r="E183" s="76">
        <f>'3. Country Data'!$C$2</f>
        <v>0</v>
      </c>
      <c r="F183" s="76">
        <f>'3. Country Data'!$C$3</f>
        <v>0</v>
      </c>
      <c r="G183" s="76">
        <f>'3. Country Data'!$C$4</f>
        <v>0</v>
      </c>
      <c r="H183" s="76">
        <f>'3. Country Data'!$C$5</f>
        <v>0</v>
      </c>
      <c r="I183" s="76">
        <f t="shared" ca="1" si="124"/>
        <v>0</v>
      </c>
      <c r="J183" s="76">
        <f t="shared" ca="1" si="117"/>
        <v>0</v>
      </c>
      <c r="K183" s="76">
        <f t="shared" ca="1" si="125"/>
        <v>0</v>
      </c>
      <c r="L183" s="76">
        <f t="shared" ca="1" si="126"/>
        <v>0</v>
      </c>
      <c r="M183" s="76">
        <f t="shared" ca="1" si="127"/>
        <v>0</v>
      </c>
      <c r="N183" s="76">
        <f t="shared" ca="1" si="128"/>
        <v>0</v>
      </c>
      <c r="O183" s="76">
        <f t="shared" ca="1" si="129"/>
        <v>0</v>
      </c>
      <c r="P183" s="76">
        <f t="shared" ca="1" si="130"/>
        <v>0</v>
      </c>
      <c r="Q183" s="76">
        <f t="shared" ca="1" si="131"/>
        <v>0</v>
      </c>
      <c r="R183" s="76">
        <f t="shared" ca="1" si="132"/>
        <v>0</v>
      </c>
      <c r="S183" s="76">
        <f t="shared" ca="1" si="133"/>
        <v>0</v>
      </c>
      <c r="T183" s="76">
        <f t="shared" ca="1" si="134"/>
        <v>0</v>
      </c>
      <c r="U183" s="76">
        <f t="shared" ca="1" si="135"/>
        <v>0</v>
      </c>
      <c r="V183" s="76">
        <f t="shared" ca="1" si="136"/>
        <v>0</v>
      </c>
      <c r="W183" s="76">
        <f t="shared" ca="1" si="137"/>
        <v>0</v>
      </c>
      <c r="X183" s="76">
        <f t="shared" ca="1" si="118"/>
        <v>0</v>
      </c>
      <c r="Y183" s="76">
        <f t="shared" ca="1" si="119"/>
        <v>0</v>
      </c>
      <c r="Z183" s="76">
        <f t="shared" ca="1" si="120"/>
        <v>0</v>
      </c>
      <c r="AA183" s="76">
        <f t="shared" ca="1" si="121"/>
        <v>0</v>
      </c>
      <c r="AB183" s="76">
        <f t="shared" ca="1" si="122"/>
        <v>0</v>
      </c>
      <c r="AC183" s="76">
        <f t="shared" ca="1" si="138"/>
        <v>0</v>
      </c>
      <c r="AD183" s="76">
        <f t="shared" ca="1" si="139"/>
        <v>0</v>
      </c>
      <c r="AE183" s="76">
        <f t="shared" ca="1" si="140"/>
        <v>0</v>
      </c>
      <c r="AF183" s="76">
        <f t="shared" ca="1" si="141"/>
        <v>0</v>
      </c>
      <c r="AG183" s="76">
        <f t="shared" ca="1" si="142"/>
        <v>0</v>
      </c>
      <c r="AH183" s="76">
        <f t="shared" ca="1" si="143"/>
        <v>0</v>
      </c>
      <c r="AI183" s="76">
        <f t="shared" ca="1" si="144"/>
        <v>0</v>
      </c>
      <c r="AJ183" s="76">
        <f t="shared" ca="1" si="145"/>
        <v>0</v>
      </c>
      <c r="AK183" s="76">
        <f t="shared" ca="1" si="146"/>
        <v>0</v>
      </c>
      <c r="AL183" s="76">
        <f t="shared" ca="1" si="147"/>
        <v>0</v>
      </c>
      <c r="AM183" s="76">
        <f t="shared" ca="1" si="148"/>
        <v>0</v>
      </c>
      <c r="AN183" s="76">
        <f t="shared" ca="1" si="149"/>
        <v>0</v>
      </c>
      <c r="AO183" s="76">
        <f t="shared" ca="1" si="150"/>
        <v>0</v>
      </c>
      <c r="AP183" s="76">
        <f t="shared" ca="1" si="151"/>
        <v>0</v>
      </c>
      <c r="AQ183" s="76">
        <f t="shared" ca="1" si="152"/>
        <v>0</v>
      </c>
      <c r="AR183" s="76">
        <f t="shared" ca="1" si="153"/>
        <v>0</v>
      </c>
      <c r="AS183" s="77">
        <f t="shared" ca="1" si="154"/>
        <v>0</v>
      </c>
      <c r="AT183" s="76">
        <f t="shared" ca="1" si="155"/>
        <v>0</v>
      </c>
    </row>
    <row r="184" spans="2:46">
      <c r="B184" s="75" t="str">
        <f>HYPERLINK("#"&amp;ADDRESS(1,1,1,1,'1. Index'!A194),'1. Index'!A194)</f>
        <v>15.01.31.1.01.020</v>
      </c>
      <c r="C184" s="136" t="str">
        <f t="shared" si="123"/>
        <v>150131101020</v>
      </c>
      <c r="D184" t="s">
        <v>260</v>
      </c>
      <c r="E184" s="76">
        <f>'3. Country Data'!$C$2</f>
        <v>0</v>
      </c>
      <c r="F184" s="76">
        <f>'3. Country Data'!$C$3</f>
        <v>0</v>
      </c>
      <c r="G184" s="76">
        <f>'3. Country Data'!$C$4</f>
        <v>0</v>
      </c>
      <c r="H184" s="76">
        <f>'3. Country Data'!$C$5</f>
        <v>0</v>
      </c>
      <c r="I184" s="76">
        <f t="shared" ca="1" si="124"/>
        <v>0</v>
      </c>
      <c r="J184" s="76">
        <f t="shared" ca="1" si="117"/>
        <v>0</v>
      </c>
      <c r="K184" s="76">
        <f t="shared" ca="1" si="125"/>
        <v>0</v>
      </c>
      <c r="L184" s="76">
        <f t="shared" ca="1" si="126"/>
        <v>0</v>
      </c>
      <c r="M184" s="76">
        <f t="shared" ca="1" si="127"/>
        <v>0</v>
      </c>
      <c r="N184" s="76">
        <f t="shared" ca="1" si="128"/>
        <v>0</v>
      </c>
      <c r="O184" s="76">
        <f t="shared" ca="1" si="129"/>
        <v>0</v>
      </c>
      <c r="P184" s="76">
        <f t="shared" ca="1" si="130"/>
        <v>0</v>
      </c>
      <c r="Q184" s="76">
        <f t="shared" ca="1" si="131"/>
        <v>0</v>
      </c>
      <c r="R184" s="76">
        <f t="shared" ca="1" si="132"/>
        <v>0</v>
      </c>
      <c r="S184" s="76">
        <f t="shared" ca="1" si="133"/>
        <v>0</v>
      </c>
      <c r="T184" s="76">
        <f t="shared" ca="1" si="134"/>
        <v>0</v>
      </c>
      <c r="U184" s="76">
        <f t="shared" ca="1" si="135"/>
        <v>0</v>
      </c>
      <c r="V184" s="76">
        <f t="shared" ca="1" si="136"/>
        <v>0</v>
      </c>
      <c r="W184" s="76">
        <f t="shared" ca="1" si="137"/>
        <v>0</v>
      </c>
      <c r="X184" s="76">
        <f t="shared" ca="1" si="118"/>
        <v>0</v>
      </c>
      <c r="Y184" s="76">
        <f t="shared" ca="1" si="119"/>
        <v>0</v>
      </c>
      <c r="Z184" s="76">
        <f t="shared" ca="1" si="120"/>
        <v>0</v>
      </c>
      <c r="AA184" s="76">
        <f t="shared" ca="1" si="121"/>
        <v>0</v>
      </c>
      <c r="AB184" s="76">
        <f t="shared" ca="1" si="122"/>
        <v>0</v>
      </c>
      <c r="AC184" s="76">
        <f t="shared" ca="1" si="138"/>
        <v>0</v>
      </c>
      <c r="AD184" s="76">
        <f t="shared" ca="1" si="139"/>
        <v>0</v>
      </c>
      <c r="AE184" s="76">
        <f t="shared" ca="1" si="140"/>
        <v>0</v>
      </c>
      <c r="AF184" s="76">
        <f t="shared" ca="1" si="141"/>
        <v>0</v>
      </c>
      <c r="AG184" s="76">
        <f t="shared" ca="1" si="142"/>
        <v>0</v>
      </c>
      <c r="AH184" s="76">
        <f t="shared" ca="1" si="143"/>
        <v>0</v>
      </c>
      <c r="AI184" s="76">
        <f t="shared" ca="1" si="144"/>
        <v>0</v>
      </c>
      <c r="AJ184" s="76">
        <f t="shared" ca="1" si="145"/>
        <v>0</v>
      </c>
      <c r="AK184" s="76">
        <f t="shared" ca="1" si="146"/>
        <v>0</v>
      </c>
      <c r="AL184" s="76">
        <f t="shared" ca="1" si="147"/>
        <v>0</v>
      </c>
      <c r="AM184" s="76">
        <f t="shared" ca="1" si="148"/>
        <v>0</v>
      </c>
      <c r="AN184" s="76">
        <f t="shared" ca="1" si="149"/>
        <v>0</v>
      </c>
      <c r="AO184" s="76">
        <f t="shared" ca="1" si="150"/>
        <v>0</v>
      </c>
      <c r="AP184" s="76">
        <f t="shared" ca="1" si="151"/>
        <v>0</v>
      </c>
      <c r="AQ184" s="76">
        <f t="shared" ca="1" si="152"/>
        <v>0</v>
      </c>
      <c r="AR184" s="76">
        <f t="shared" ca="1" si="153"/>
        <v>0</v>
      </c>
      <c r="AS184" s="77">
        <f t="shared" ca="1" si="154"/>
        <v>0</v>
      </c>
      <c r="AT184" s="76">
        <f t="shared" ca="1" si="155"/>
        <v>0</v>
      </c>
    </row>
    <row r="185" spans="2:46">
      <c r="B185" s="75" t="str">
        <f>HYPERLINK("#"&amp;ADDRESS(1,1,1,1,'1. Index'!A195),'1. Index'!A195)</f>
        <v>15.01.31.1.01.030</v>
      </c>
      <c r="C185" s="136" t="str">
        <f t="shared" si="123"/>
        <v>150131101030</v>
      </c>
      <c r="D185" t="s">
        <v>52</v>
      </c>
      <c r="E185" s="76">
        <f>'3. Country Data'!$C$2</f>
        <v>0</v>
      </c>
      <c r="F185" s="76">
        <f>'3. Country Data'!$C$3</f>
        <v>0</v>
      </c>
      <c r="G185" s="76">
        <f>'3. Country Data'!$C$4</f>
        <v>0</v>
      </c>
      <c r="H185" s="76">
        <f>'3. Country Data'!$C$5</f>
        <v>0</v>
      </c>
      <c r="I185" s="76">
        <f t="shared" ca="1" si="124"/>
        <v>0</v>
      </c>
      <c r="J185" s="76">
        <f t="shared" ca="1" si="117"/>
        <v>0</v>
      </c>
      <c r="K185" s="76">
        <f t="shared" ca="1" si="125"/>
        <v>0</v>
      </c>
      <c r="L185" s="76">
        <f t="shared" ca="1" si="126"/>
        <v>0</v>
      </c>
      <c r="M185" s="76">
        <f t="shared" ca="1" si="127"/>
        <v>0</v>
      </c>
      <c r="N185" s="76">
        <f t="shared" ca="1" si="128"/>
        <v>0</v>
      </c>
      <c r="O185" s="76">
        <f t="shared" ca="1" si="129"/>
        <v>0</v>
      </c>
      <c r="P185" s="76">
        <f t="shared" ca="1" si="130"/>
        <v>0</v>
      </c>
      <c r="Q185" s="76">
        <f t="shared" ca="1" si="131"/>
        <v>0</v>
      </c>
      <c r="R185" s="76">
        <f t="shared" ca="1" si="132"/>
        <v>0</v>
      </c>
      <c r="S185" s="76">
        <f t="shared" ca="1" si="133"/>
        <v>0</v>
      </c>
      <c r="T185" s="76">
        <f t="shared" ca="1" si="134"/>
        <v>0</v>
      </c>
      <c r="U185" s="76">
        <f t="shared" ca="1" si="135"/>
        <v>0</v>
      </c>
      <c r="V185" s="76">
        <f t="shared" ca="1" si="136"/>
        <v>0</v>
      </c>
      <c r="W185" s="76">
        <f t="shared" ca="1" si="137"/>
        <v>0</v>
      </c>
      <c r="X185" s="76">
        <f t="shared" ca="1" si="118"/>
        <v>0</v>
      </c>
      <c r="Y185" s="76">
        <f t="shared" ca="1" si="119"/>
        <v>0</v>
      </c>
      <c r="Z185" s="76">
        <f t="shared" ca="1" si="120"/>
        <v>0</v>
      </c>
      <c r="AA185" s="76">
        <f t="shared" ca="1" si="121"/>
        <v>0</v>
      </c>
      <c r="AB185" s="76">
        <f t="shared" ca="1" si="122"/>
        <v>0</v>
      </c>
      <c r="AC185" s="76">
        <f t="shared" ca="1" si="138"/>
        <v>0</v>
      </c>
      <c r="AD185" s="76">
        <f t="shared" ca="1" si="139"/>
        <v>0</v>
      </c>
      <c r="AE185" s="76">
        <f t="shared" ca="1" si="140"/>
        <v>0</v>
      </c>
      <c r="AF185" s="76">
        <f t="shared" ca="1" si="141"/>
        <v>0</v>
      </c>
      <c r="AG185" s="76">
        <f t="shared" ca="1" si="142"/>
        <v>0</v>
      </c>
      <c r="AH185" s="76">
        <f t="shared" ca="1" si="143"/>
        <v>0</v>
      </c>
      <c r="AI185" s="76">
        <f t="shared" ca="1" si="144"/>
        <v>0</v>
      </c>
      <c r="AJ185" s="76">
        <f t="shared" ca="1" si="145"/>
        <v>0</v>
      </c>
      <c r="AK185" s="76">
        <f t="shared" ca="1" si="146"/>
        <v>0</v>
      </c>
      <c r="AL185" s="76">
        <f t="shared" ca="1" si="147"/>
        <v>0</v>
      </c>
      <c r="AM185" s="76">
        <f t="shared" ca="1" si="148"/>
        <v>0</v>
      </c>
      <c r="AN185" s="76">
        <f t="shared" ca="1" si="149"/>
        <v>0</v>
      </c>
      <c r="AO185" s="76">
        <f t="shared" ca="1" si="150"/>
        <v>0</v>
      </c>
      <c r="AP185" s="76">
        <f t="shared" ca="1" si="151"/>
        <v>0</v>
      </c>
      <c r="AQ185" s="76">
        <f t="shared" ca="1" si="152"/>
        <v>0</v>
      </c>
      <c r="AR185" s="76">
        <f t="shared" ca="1" si="153"/>
        <v>0</v>
      </c>
      <c r="AS185" s="77">
        <f t="shared" ca="1" si="154"/>
        <v>0</v>
      </c>
      <c r="AT185" s="76">
        <f t="shared" ca="1" si="155"/>
        <v>0</v>
      </c>
    </row>
    <row r="186" spans="2:46">
      <c r="B186" s="75" t="str">
        <f>HYPERLINK("#"&amp;ADDRESS(1,1,1,1,'1. Index'!A196),'1. Index'!A196)</f>
        <v>15.01.31.1.01.040</v>
      </c>
      <c r="C186" s="136" t="str">
        <f t="shared" si="123"/>
        <v>150131101040</v>
      </c>
      <c r="D186" t="s">
        <v>1297</v>
      </c>
      <c r="E186" s="76">
        <f>'3. Country Data'!$C$2</f>
        <v>0</v>
      </c>
      <c r="F186" s="76">
        <f>'3. Country Data'!$C$3</f>
        <v>0</v>
      </c>
      <c r="G186" s="76">
        <f>'3. Country Data'!$C$4</f>
        <v>0</v>
      </c>
      <c r="H186" s="76">
        <f>'3. Country Data'!$C$5</f>
        <v>0</v>
      </c>
      <c r="I186" s="76">
        <f t="shared" ca="1" si="124"/>
        <v>0</v>
      </c>
      <c r="J186" s="76">
        <f t="shared" ca="1" si="117"/>
        <v>0</v>
      </c>
      <c r="K186" s="76">
        <f t="shared" ca="1" si="125"/>
        <v>0</v>
      </c>
      <c r="L186" s="76">
        <f t="shared" ca="1" si="126"/>
        <v>0</v>
      </c>
      <c r="M186" s="76">
        <f t="shared" ca="1" si="127"/>
        <v>0</v>
      </c>
      <c r="N186" s="76">
        <f t="shared" ca="1" si="128"/>
        <v>0</v>
      </c>
      <c r="O186" s="76">
        <f t="shared" ca="1" si="129"/>
        <v>0</v>
      </c>
      <c r="P186" s="76">
        <f t="shared" ca="1" si="130"/>
        <v>0</v>
      </c>
      <c r="Q186" s="76">
        <f t="shared" ca="1" si="131"/>
        <v>0</v>
      </c>
      <c r="R186" s="76">
        <f t="shared" ca="1" si="132"/>
        <v>0</v>
      </c>
      <c r="S186" s="76">
        <f t="shared" ca="1" si="133"/>
        <v>0</v>
      </c>
      <c r="T186" s="76">
        <f t="shared" ca="1" si="134"/>
        <v>0</v>
      </c>
      <c r="U186" s="76">
        <f t="shared" ca="1" si="135"/>
        <v>0</v>
      </c>
      <c r="V186" s="76">
        <f t="shared" ca="1" si="136"/>
        <v>0</v>
      </c>
      <c r="W186" s="76">
        <f t="shared" ca="1" si="137"/>
        <v>0</v>
      </c>
      <c r="X186" s="76">
        <f t="shared" ca="1" si="118"/>
        <v>0</v>
      </c>
      <c r="Y186" s="76">
        <f t="shared" ca="1" si="119"/>
        <v>0</v>
      </c>
      <c r="Z186" s="76">
        <f t="shared" ca="1" si="120"/>
        <v>0</v>
      </c>
      <c r="AA186" s="76">
        <f t="shared" ca="1" si="121"/>
        <v>0</v>
      </c>
      <c r="AB186" s="76">
        <f t="shared" ca="1" si="122"/>
        <v>0</v>
      </c>
      <c r="AC186" s="76">
        <f t="shared" ca="1" si="138"/>
        <v>0</v>
      </c>
      <c r="AD186" s="76">
        <f t="shared" ca="1" si="139"/>
        <v>0</v>
      </c>
      <c r="AE186" s="76">
        <f t="shared" ca="1" si="140"/>
        <v>0</v>
      </c>
      <c r="AF186" s="76">
        <f t="shared" ca="1" si="141"/>
        <v>0</v>
      </c>
      <c r="AG186" s="76">
        <f t="shared" ca="1" si="142"/>
        <v>0</v>
      </c>
      <c r="AH186" s="76">
        <f t="shared" ca="1" si="143"/>
        <v>0</v>
      </c>
      <c r="AI186" s="76">
        <f t="shared" ca="1" si="144"/>
        <v>0</v>
      </c>
      <c r="AJ186" s="76">
        <f t="shared" ca="1" si="145"/>
        <v>0</v>
      </c>
      <c r="AK186" s="76">
        <f t="shared" ca="1" si="146"/>
        <v>0</v>
      </c>
      <c r="AL186" s="76">
        <f t="shared" ca="1" si="147"/>
        <v>0</v>
      </c>
      <c r="AM186" s="76">
        <f t="shared" ca="1" si="148"/>
        <v>0</v>
      </c>
      <c r="AN186" s="76">
        <f t="shared" ca="1" si="149"/>
        <v>0</v>
      </c>
      <c r="AO186" s="76">
        <f t="shared" ca="1" si="150"/>
        <v>0</v>
      </c>
      <c r="AP186" s="76">
        <f t="shared" ca="1" si="151"/>
        <v>0</v>
      </c>
      <c r="AQ186" s="76">
        <f t="shared" ca="1" si="152"/>
        <v>0</v>
      </c>
      <c r="AR186" s="76">
        <f t="shared" ca="1" si="153"/>
        <v>0</v>
      </c>
      <c r="AS186" s="77">
        <f t="shared" ca="1" si="154"/>
        <v>0</v>
      </c>
      <c r="AT186" s="76">
        <f t="shared" ca="1" si="155"/>
        <v>0</v>
      </c>
    </row>
    <row r="187" spans="2:46">
      <c r="B187" s="75" t="str">
        <f>HYPERLINK("#"&amp;ADDRESS(1,1,1,1,'1. Index'!A197),'1. Index'!A197)</f>
        <v>15.01.31.1.01.050</v>
      </c>
      <c r="C187" s="136" t="str">
        <f t="shared" si="123"/>
        <v>150131101050</v>
      </c>
      <c r="D187" t="s">
        <v>52</v>
      </c>
      <c r="E187" s="76">
        <f>'3. Country Data'!$C$2</f>
        <v>0</v>
      </c>
      <c r="F187" s="76">
        <f>'3. Country Data'!$C$3</f>
        <v>0</v>
      </c>
      <c r="G187" s="76">
        <f>'3. Country Data'!$C$4</f>
        <v>0</v>
      </c>
      <c r="H187" s="76">
        <f>'3. Country Data'!$C$5</f>
        <v>0</v>
      </c>
      <c r="I187" s="76">
        <f t="shared" ca="1" si="124"/>
        <v>0</v>
      </c>
      <c r="J187" s="76">
        <f t="shared" ca="1" si="117"/>
        <v>0</v>
      </c>
      <c r="K187" s="76">
        <f t="shared" ca="1" si="125"/>
        <v>0</v>
      </c>
      <c r="L187" s="76">
        <f t="shared" ca="1" si="126"/>
        <v>0</v>
      </c>
      <c r="M187" s="76">
        <f t="shared" ca="1" si="127"/>
        <v>0</v>
      </c>
      <c r="N187" s="76">
        <f t="shared" ca="1" si="128"/>
        <v>0</v>
      </c>
      <c r="O187" s="76">
        <f t="shared" ca="1" si="129"/>
        <v>0</v>
      </c>
      <c r="P187" s="76">
        <f t="shared" ca="1" si="130"/>
        <v>0</v>
      </c>
      <c r="Q187" s="76">
        <f t="shared" ca="1" si="131"/>
        <v>0</v>
      </c>
      <c r="R187" s="76">
        <f t="shared" ca="1" si="132"/>
        <v>0</v>
      </c>
      <c r="S187" s="76">
        <f t="shared" ca="1" si="133"/>
        <v>0</v>
      </c>
      <c r="T187" s="76">
        <f t="shared" ca="1" si="134"/>
        <v>0</v>
      </c>
      <c r="U187" s="76">
        <f t="shared" ca="1" si="135"/>
        <v>0</v>
      </c>
      <c r="V187" s="76">
        <f t="shared" ca="1" si="136"/>
        <v>0</v>
      </c>
      <c r="W187" s="76">
        <f t="shared" ca="1" si="137"/>
        <v>0</v>
      </c>
      <c r="X187" s="76">
        <f t="shared" ca="1" si="118"/>
        <v>0</v>
      </c>
      <c r="Y187" s="76">
        <f t="shared" ca="1" si="119"/>
        <v>0</v>
      </c>
      <c r="Z187" s="76">
        <f t="shared" ca="1" si="120"/>
        <v>0</v>
      </c>
      <c r="AA187" s="76">
        <f t="shared" ca="1" si="121"/>
        <v>0</v>
      </c>
      <c r="AB187" s="76">
        <f t="shared" ca="1" si="122"/>
        <v>0</v>
      </c>
      <c r="AC187" s="76">
        <f t="shared" ca="1" si="138"/>
        <v>0</v>
      </c>
      <c r="AD187" s="76">
        <f t="shared" ca="1" si="139"/>
        <v>0</v>
      </c>
      <c r="AE187" s="76">
        <f t="shared" ca="1" si="140"/>
        <v>0</v>
      </c>
      <c r="AF187" s="76">
        <f t="shared" ca="1" si="141"/>
        <v>0</v>
      </c>
      <c r="AG187" s="76">
        <f t="shared" ca="1" si="142"/>
        <v>0</v>
      </c>
      <c r="AH187" s="76">
        <f t="shared" ca="1" si="143"/>
        <v>0</v>
      </c>
      <c r="AI187" s="76">
        <f t="shared" ca="1" si="144"/>
        <v>0</v>
      </c>
      <c r="AJ187" s="76">
        <f t="shared" ca="1" si="145"/>
        <v>0</v>
      </c>
      <c r="AK187" s="76">
        <f t="shared" ca="1" si="146"/>
        <v>0</v>
      </c>
      <c r="AL187" s="76">
        <f t="shared" ca="1" si="147"/>
        <v>0</v>
      </c>
      <c r="AM187" s="76">
        <f t="shared" ca="1" si="148"/>
        <v>0</v>
      </c>
      <c r="AN187" s="76">
        <f t="shared" ca="1" si="149"/>
        <v>0</v>
      </c>
      <c r="AO187" s="76">
        <f t="shared" ca="1" si="150"/>
        <v>0</v>
      </c>
      <c r="AP187" s="76">
        <f t="shared" ca="1" si="151"/>
        <v>0</v>
      </c>
      <c r="AQ187" s="76">
        <f t="shared" ca="1" si="152"/>
        <v>0</v>
      </c>
      <c r="AR187" s="76">
        <f t="shared" ca="1" si="153"/>
        <v>0</v>
      </c>
      <c r="AS187" s="77">
        <f t="shared" ca="1" si="154"/>
        <v>0</v>
      </c>
      <c r="AT187" s="76">
        <f t="shared" ca="1" si="155"/>
        <v>0</v>
      </c>
    </row>
    <row r="188" spans="2:46">
      <c r="B188" s="75" t="str">
        <f>HYPERLINK("#"&amp;ADDRESS(1,1,1,1,'1. Index'!A198),'1. Index'!A198)</f>
        <v>15.01.31.1.01.060</v>
      </c>
      <c r="C188" s="136" t="str">
        <f t="shared" si="123"/>
        <v>150131101060</v>
      </c>
      <c r="D188" t="s">
        <v>261</v>
      </c>
      <c r="E188" s="76">
        <f>'3. Country Data'!$C$2</f>
        <v>0</v>
      </c>
      <c r="F188" s="76">
        <f>'3. Country Data'!$C$3</f>
        <v>0</v>
      </c>
      <c r="G188" s="76">
        <f>'3. Country Data'!$C$4</f>
        <v>0</v>
      </c>
      <c r="H188" s="76">
        <f>'3. Country Data'!$C$5</f>
        <v>0</v>
      </c>
      <c r="I188" s="76">
        <f t="shared" ca="1" si="124"/>
        <v>0</v>
      </c>
      <c r="J188" s="76">
        <f t="shared" ca="1" si="117"/>
        <v>0</v>
      </c>
      <c r="K188" s="76">
        <f t="shared" ca="1" si="125"/>
        <v>0</v>
      </c>
      <c r="L188" s="76">
        <f t="shared" ca="1" si="126"/>
        <v>0</v>
      </c>
      <c r="M188" s="76">
        <f t="shared" ca="1" si="127"/>
        <v>0</v>
      </c>
      <c r="N188" s="76">
        <f t="shared" ca="1" si="128"/>
        <v>0</v>
      </c>
      <c r="O188" s="76">
        <f t="shared" ca="1" si="129"/>
        <v>0</v>
      </c>
      <c r="P188" s="76">
        <f t="shared" ca="1" si="130"/>
        <v>0</v>
      </c>
      <c r="Q188" s="76">
        <f t="shared" ca="1" si="131"/>
        <v>0</v>
      </c>
      <c r="R188" s="76">
        <f t="shared" ca="1" si="132"/>
        <v>0</v>
      </c>
      <c r="S188" s="76">
        <f t="shared" ca="1" si="133"/>
        <v>0</v>
      </c>
      <c r="T188" s="76">
        <f t="shared" ca="1" si="134"/>
        <v>0</v>
      </c>
      <c r="U188" s="76">
        <f t="shared" ca="1" si="135"/>
        <v>0</v>
      </c>
      <c r="V188" s="76">
        <f t="shared" ca="1" si="136"/>
        <v>0</v>
      </c>
      <c r="W188" s="76">
        <f t="shared" ca="1" si="137"/>
        <v>0</v>
      </c>
      <c r="X188" s="76">
        <f t="shared" ca="1" si="118"/>
        <v>0</v>
      </c>
      <c r="Y188" s="76">
        <f t="shared" ca="1" si="119"/>
        <v>0</v>
      </c>
      <c r="Z188" s="76">
        <f t="shared" ca="1" si="120"/>
        <v>0</v>
      </c>
      <c r="AA188" s="76">
        <f t="shared" ca="1" si="121"/>
        <v>0</v>
      </c>
      <c r="AB188" s="76">
        <f t="shared" ca="1" si="122"/>
        <v>0</v>
      </c>
      <c r="AC188" s="76">
        <f t="shared" ca="1" si="138"/>
        <v>0</v>
      </c>
      <c r="AD188" s="76">
        <f t="shared" ca="1" si="139"/>
        <v>0</v>
      </c>
      <c r="AE188" s="76">
        <f t="shared" ca="1" si="140"/>
        <v>0</v>
      </c>
      <c r="AF188" s="76">
        <f t="shared" ca="1" si="141"/>
        <v>0</v>
      </c>
      <c r="AG188" s="76">
        <f t="shared" ca="1" si="142"/>
        <v>0</v>
      </c>
      <c r="AH188" s="76">
        <f t="shared" ca="1" si="143"/>
        <v>0</v>
      </c>
      <c r="AI188" s="76">
        <f t="shared" ca="1" si="144"/>
        <v>0</v>
      </c>
      <c r="AJ188" s="76">
        <f t="shared" ca="1" si="145"/>
        <v>0</v>
      </c>
      <c r="AK188" s="76">
        <f t="shared" ca="1" si="146"/>
        <v>0</v>
      </c>
      <c r="AL188" s="76">
        <f t="shared" ca="1" si="147"/>
        <v>0</v>
      </c>
      <c r="AM188" s="76">
        <f t="shared" ca="1" si="148"/>
        <v>0</v>
      </c>
      <c r="AN188" s="76">
        <f t="shared" ca="1" si="149"/>
        <v>0</v>
      </c>
      <c r="AO188" s="76">
        <f t="shared" ca="1" si="150"/>
        <v>0</v>
      </c>
      <c r="AP188" s="76">
        <f t="shared" ca="1" si="151"/>
        <v>0</v>
      </c>
      <c r="AQ188" s="76">
        <f t="shared" ca="1" si="152"/>
        <v>0</v>
      </c>
      <c r="AR188" s="76">
        <f t="shared" ca="1" si="153"/>
        <v>0</v>
      </c>
      <c r="AS188" s="77">
        <f t="shared" ca="1" si="154"/>
        <v>0</v>
      </c>
      <c r="AT188" s="76">
        <f t="shared" ca="1" si="155"/>
        <v>0</v>
      </c>
    </row>
    <row r="189" spans="2:46">
      <c r="B189" s="75" t="str">
        <f>HYPERLINK("#"&amp;ADDRESS(1,1,1,1,'1. Index'!A199),'1. Index'!A199)</f>
        <v>15.01.31.1.01.070</v>
      </c>
      <c r="C189" s="136" t="str">
        <f t="shared" si="123"/>
        <v>150131101070</v>
      </c>
      <c r="D189" t="s">
        <v>53</v>
      </c>
      <c r="E189" s="76">
        <f>'3. Country Data'!$C$2</f>
        <v>0</v>
      </c>
      <c r="F189" s="76">
        <f>'3. Country Data'!$C$3</f>
        <v>0</v>
      </c>
      <c r="G189" s="76">
        <f>'3. Country Data'!$C$4</f>
        <v>0</v>
      </c>
      <c r="H189" s="76">
        <f>'3. Country Data'!$C$5</f>
        <v>0</v>
      </c>
      <c r="I189" s="76">
        <f t="shared" ca="1" si="124"/>
        <v>0</v>
      </c>
      <c r="J189" s="76">
        <f t="shared" ca="1" si="117"/>
        <v>0</v>
      </c>
      <c r="K189" s="76">
        <f t="shared" ca="1" si="125"/>
        <v>0</v>
      </c>
      <c r="L189" s="76">
        <f t="shared" ca="1" si="126"/>
        <v>0</v>
      </c>
      <c r="M189" s="76">
        <f t="shared" ca="1" si="127"/>
        <v>0</v>
      </c>
      <c r="N189" s="76">
        <f t="shared" ca="1" si="128"/>
        <v>0</v>
      </c>
      <c r="O189" s="76">
        <f t="shared" ca="1" si="129"/>
        <v>0</v>
      </c>
      <c r="P189" s="76">
        <f t="shared" ca="1" si="130"/>
        <v>0</v>
      </c>
      <c r="Q189" s="76">
        <f t="shared" ca="1" si="131"/>
        <v>0</v>
      </c>
      <c r="R189" s="76">
        <f t="shared" ca="1" si="132"/>
        <v>0</v>
      </c>
      <c r="S189" s="76">
        <f t="shared" ca="1" si="133"/>
        <v>0</v>
      </c>
      <c r="T189" s="76">
        <f t="shared" ca="1" si="134"/>
        <v>0</v>
      </c>
      <c r="U189" s="76">
        <f t="shared" ca="1" si="135"/>
        <v>0</v>
      </c>
      <c r="V189" s="76">
        <f t="shared" ca="1" si="136"/>
        <v>0</v>
      </c>
      <c r="W189" s="76">
        <f t="shared" ca="1" si="137"/>
        <v>0</v>
      </c>
      <c r="X189" s="76">
        <f t="shared" ca="1" si="118"/>
        <v>0</v>
      </c>
      <c r="Y189" s="76">
        <f t="shared" ca="1" si="119"/>
        <v>0</v>
      </c>
      <c r="Z189" s="76">
        <f t="shared" ca="1" si="120"/>
        <v>0</v>
      </c>
      <c r="AA189" s="76">
        <f t="shared" ca="1" si="121"/>
        <v>0</v>
      </c>
      <c r="AB189" s="76">
        <f t="shared" ca="1" si="122"/>
        <v>0</v>
      </c>
      <c r="AC189" s="76">
        <f t="shared" ca="1" si="138"/>
        <v>0</v>
      </c>
      <c r="AD189" s="76">
        <f t="shared" ca="1" si="139"/>
        <v>0</v>
      </c>
      <c r="AE189" s="76">
        <f t="shared" ca="1" si="140"/>
        <v>0</v>
      </c>
      <c r="AF189" s="76">
        <f t="shared" ca="1" si="141"/>
        <v>0</v>
      </c>
      <c r="AG189" s="76">
        <f t="shared" ca="1" si="142"/>
        <v>0</v>
      </c>
      <c r="AH189" s="76">
        <f t="shared" ca="1" si="143"/>
        <v>0</v>
      </c>
      <c r="AI189" s="76">
        <f t="shared" ca="1" si="144"/>
        <v>0</v>
      </c>
      <c r="AJ189" s="76">
        <f t="shared" ca="1" si="145"/>
        <v>0</v>
      </c>
      <c r="AK189" s="76">
        <f t="shared" ca="1" si="146"/>
        <v>0</v>
      </c>
      <c r="AL189" s="76">
        <f t="shared" ca="1" si="147"/>
        <v>0</v>
      </c>
      <c r="AM189" s="76">
        <f t="shared" ca="1" si="148"/>
        <v>0</v>
      </c>
      <c r="AN189" s="76">
        <f t="shared" ca="1" si="149"/>
        <v>0</v>
      </c>
      <c r="AO189" s="76">
        <f t="shared" ca="1" si="150"/>
        <v>0</v>
      </c>
      <c r="AP189" s="76">
        <f t="shared" ca="1" si="151"/>
        <v>0</v>
      </c>
      <c r="AQ189" s="76">
        <f t="shared" ca="1" si="152"/>
        <v>0</v>
      </c>
      <c r="AR189" s="76">
        <f t="shared" ca="1" si="153"/>
        <v>0</v>
      </c>
      <c r="AS189" s="77">
        <f t="shared" ca="1" si="154"/>
        <v>0</v>
      </c>
      <c r="AT189" s="76">
        <f t="shared" ca="1" si="155"/>
        <v>0</v>
      </c>
    </row>
    <row r="190" spans="2:46">
      <c r="B190" s="75" t="str">
        <f>HYPERLINK("#"&amp;ADDRESS(1,1,1,1,'1. Index'!A200),'1. Index'!A200)</f>
        <v>15.01.31.1.01.080</v>
      </c>
      <c r="C190" s="136" t="str">
        <f t="shared" si="123"/>
        <v>150131101080</v>
      </c>
      <c r="D190" t="s">
        <v>1298</v>
      </c>
      <c r="E190" s="76">
        <f>'3. Country Data'!$C$2</f>
        <v>0</v>
      </c>
      <c r="F190" s="76">
        <f>'3. Country Data'!$C$3</f>
        <v>0</v>
      </c>
      <c r="G190" s="76">
        <f>'3. Country Data'!$C$4</f>
        <v>0</v>
      </c>
      <c r="H190" s="76">
        <f>'3. Country Data'!$C$5</f>
        <v>0</v>
      </c>
      <c r="I190" s="76">
        <f t="shared" ca="1" si="124"/>
        <v>0</v>
      </c>
      <c r="J190" s="76">
        <f t="shared" ca="1" si="117"/>
        <v>0</v>
      </c>
      <c r="K190" s="76">
        <f t="shared" ca="1" si="125"/>
        <v>0</v>
      </c>
      <c r="L190" s="76">
        <f t="shared" ca="1" si="126"/>
        <v>0</v>
      </c>
      <c r="M190" s="76">
        <f t="shared" ca="1" si="127"/>
        <v>0</v>
      </c>
      <c r="N190" s="76">
        <f t="shared" ca="1" si="128"/>
        <v>0</v>
      </c>
      <c r="O190" s="76">
        <f t="shared" ca="1" si="129"/>
        <v>0</v>
      </c>
      <c r="P190" s="76">
        <f t="shared" ca="1" si="130"/>
        <v>0</v>
      </c>
      <c r="Q190" s="76">
        <f t="shared" ca="1" si="131"/>
        <v>0</v>
      </c>
      <c r="R190" s="76">
        <f t="shared" ca="1" si="132"/>
        <v>0</v>
      </c>
      <c r="S190" s="76">
        <f t="shared" ca="1" si="133"/>
        <v>0</v>
      </c>
      <c r="T190" s="76">
        <f t="shared" ca="1" si="134"/>
        <v>0</v>
      </c>
      <c r="U190" s="76">
        <f t="shared" ca="1" si="135"/>
        <v>0</v>
      </c>
      <c r="V190" s="76">
        <f t="shared" ca="1" si="136"/>
        <v>0</v>
      </c>
      <c r="W190" s="76">
        <f t="shared" ca="1" si="137"/>
        <v>0</v>
      </c>
      <c r="X190" s="76">
        <f t="shared" ca="1" si="118"/>
        <v>0</v>
      </c>
      <c r="Y190" s="76">
        <f t="shared" ca="1" si="119"/>
        <v>0</v>
      </c>
      <c r="Z190" s="76">
        <f t="shared" ca="1" si="120"/>
        <v>0</v>
      </c>
      <c r="AA190" s="76">
        <f t="shared" ca="1" si="121"/>
        <v>0</v>
      </c>
      <c r="AB190" s="76">
        <f t="shared" ca="1" si="122"/>
        <v>0</v>
      </c>
      <c r="AC190" s="76">
        <f t="shared" ca="1" si="138"/>
        <v>0</v>
      </c>
      <c r="AD190" s="76">
        <f t="shared" ca="1" si="139"/>
        <v>0</v>
      </c>
      <c r="AE190" s="76">
        <f t="shared" ca="1" si="140"/>
        <v>0</v>
      </c>
      <c r="AF190" s="76">
        <f t="shared" ca="1" si="141"/>
        <v>0</v>
      </c>
      <c r="AG190" s="76">
        <f t="shared" ca="1" si="142"/>
        <v>0</v>
      </c>
      <c r="AH190" s="76">
        <f t="shared" ca="1" si="143"/>
        <v>0</v>
      </c>
      <c r="AI190" s="76">
        <f t="shared" ca="1" si="144"/>
        <v>0</v>
      </c>
      <c r="AJ190" s="76">
        <f t="shared" ca="1" si="145"/>
        <v>0</v>
      </c>
      <c r="AK190" s="76">
        <f t="shared" ca="1" si="146"/>
        <v>0</v>
      </c>
      <c r="AL190" s="76">
        <f t="shared" ca="1" si="147"/>
        <v>0</v>
      </c>
      <c r="AM190" s="76">
        <f t="shared" ca="1" si="148"/>
        <v>0</v>
      </c>
      <c r="AN190" s="76">
        <f t="shared" ca="1" si="149"/>
        <v>0</v>
      </c>
      <c r="AO190" s="76">
        <f t="shared" ca="1" si="150"/>
        <v>0</v>
      </c>
      <c r="AP190" s="76">
        <f t="shared" ca="1" si="151"/>
        <v>0</v>
      </c>
      <c r="AQ190" s="76">
        <f t="shared" ca="1" si="152"/>
        <v>0</v>
      </c>
      <c r="AR190" s="76">
        <f t="shared" ca="1" si="153"/>
        <v>0</v>
      </c>
      <c r="AS190" s="77">
        <f t="shared" ca="1" si="154"/>
        <v>0</v>
      </c>
      <c r="AT190" s="76">
        <f t="shared" ca="1" si="155"/>
        <v>0</v>
      </c>
    </row>
    <row r="191" spans="2:46">
      <c r="B191" s="75" t="str">
        <f>HYPERLINK("#"&amp;ADDRESS(1,1,1,1,'1. Index'!A201),'1. Index'!A201)</f>
        <v>15.01.31.1.01.090</v>
      </c>
      <c r="C191" s="136" t="str">
        <f t="shared" si="123"/>
        <v>150131101090</v>
      </c>
      <c r="D191" t="s">
        <v>205</v>
      </c>
      <c r="E191" s="76">
        <f>'3. Country Data'!$C$2</f>
        <v>0</v>
      </c>
      <c r="F191" s="76">
        <f>'3. Country Data'!$C$3</f>
        <v>0</v>
      </c>
      <c r="G191" s="76">
        <f>'3. Country Data'!$C$4</f>
        <v>0</v>
      </c>
      <c r="H191" s="76">
        <f>'3. Country Data'!$C$5</f>
        <v>0</v>
      </c>
      <c r="I191" s="76">
        <f t="shared" ca="1" si="124"/>
        <v>0</v>
      </c>
      <c r="J191" s="76">
        <f t="shared" ca="1" si="117"/>
        <v>0</v>
      </c>
      <c r="K191" s="76">
        <f t="shared" ca="1" si="125"/>
        <v>0</v>
      </c>
      <c r="L191" s="76">
        <f t="shared" ca="1" si="126"/>
        <v>0</v>
      </c>
      <c r="M191" s="76">
        <f t="shared" ca="1" si="127"/>
        <v>0</v>
      </c>
      <c r="N191" s="76">
        <f t="shared" ca="1" si="128"/>
        <v>0</v>
      </c>
      <c r="O191" s="76">
        <f t="shared" ca="1" si="129"/>
        <v>0</v>
      </c>
      <c r="P191" s="76">
        <f t="shared" ca="1" si="130"/>
        <v>0</v>
      </c>
      <c r="Q191" s="76">
        <f t="shared" ca="1" si="131"/>
        <v>0</v>
      </c>
      <c r="R191" s="76">
        <f t="shared" ca="1" si="132"/>
        <v>0</v>
      </c>
      <c r="S191" s="76">
        <f t="shared" ca="1" si="133"/>
        <v>0</v>
      </c>
      <c r="T191" s="76">
        <f t="shared" ca="1" si="134"/>
        <v>0</v>
      </c>
      <c r="U191" s="76">
        <f t="shared" ca="1" si="135"/>
        <v>0</v>
      </c>
      <c r="V191" s="76">
        <f t="shared" ca="1" si="136"/>
        <v>0</v>
      </c>
      <c r="W191" s="76">
        <f t="shared" ca="1" si="137"/>
        <v>0</v>
      </c>
      <c r="X191" s="76">
        <f t="shared" ca="1" si="118"/>
        <v>0</v>
      </c>
      <c r="Y191" s="76">
        <f t="shared" ca="1" si="119"/>
        <v>0</v>
      </c>
      <c r="Z191" s="76">
        <f t="shared" ca="1" si="120"/>
        <v>0</v>
      </c>
      <c r="AA191" s="76">
        <f t="shared" ca="1" si="121"/>
        <v>0</v>
      </c>
      <c r="AB191" s="76">
        <f t="shared" ca="1" si="122"/>
        <v>0</v>
      </c>
      <c r="AC191" s="76">
        <f t="shared" ca="1" si="138"/>
        <v>0</v>
      </c>
      <c r="AD191" s="76">
        <f t="shared" ca="1" si="139"/>
        <v>0</v>
      </c>
      <c r="AE191" s="76">
        <f t="shared" ca="1" si="140"/>
        <v>0</v>
      </c>
      <c r="AF191" s="76">
        <f t="shared" ca="1" si="141"/>
        <v>0</v>
      </c>
      <c r="AG191" s="76">
        <f t="shared" ca="1" si="142"/>
        <v>0</v>
      </c>
      <c r="AH191" s="76">
        <f t="shared" ca="1" si="143"/>
        <v>0</v>
      </c>
      <c r="AI191" s="76">
        <f t="shared" ca="1" si="144"/>
        <v>0</v>
      </c>
      <c r="AJ191" s="76">
        <f t="shared" ca="1" si="145"/>
        <v>0</v>
      </c>
      <c r="AK191" s="76">
        <f t="shared" ca="1" si="146"/>
        <v>0</v>
      </c>
      <c r="AL191" s="76">
        <f t="shared" ca="1" si="147"/>
        <v>0</v>
      </c>
      <c r="AM191" s="76">
        <f t="shared" ca="1" si="148"/>
        <v>0</v>
      </c>
      <c r="AN191" s="76">
        <f t="shared" ca="1" si="149"/>
        <v>0</v>
      </c>
      <c r="AO191" s="76">
        <f t="shared" ca="1" si="150"/>
        <v>0</v>
      </c>
      <c r="AP191" s="76">
        <f t="shared" ca="1" si="151"/>
        <v>0</v>
      </c>
      <c r="AQ191" s="76">
        <f t="shared" ca="1" si="152"/>
        <v>0</v>
      </c>
      <c r="AR191" s="76">
        <f t="shared" ca="1" si="153"/>
        <v>0</v>
      </c>
      <c r="AS191" s="77">
        <f t="shared" ca="1" si="154"/>
        <v>0</v>
      </c>
      <c r="AT191" s="76">
        <f t="shared" ca="1" si="155"/>
        <v>0</v>
      </c>
    </row>
    <row r="192" spans="2:46">
      <c r="B192" s="75" t="str">
        <f>HYPERLINK("#"&amp;ADDRESS(1,1,1,1,'1. Index'!A202),'1. Index'!A202)</f>
        <v>15.01.31.1.01.100</v>
      </c>
      <c r="C192" s="136" t="str">
        <f t="shared" si="123"/>
        <v>150131101100</v>
      </c>
      <c r="D192" t="s">
        <v>1299</v>
      </c>
      <c r="E192" s="76">
        <f>'3. Country Data'!$C$2</f>
        <v>0</v>
      </c>
      <c r="F192" s="76">
        <f>'3. Country Data'!$C$3</f>
        <v>0</v>
      </c>
      <c r="G192" s="76">
        <f>'3. Country Data'!$C$4</f>
        <v>0</v>
      </c>
      <c r="H192" s="76">
        <f>'3. Country Data'!$C$5</f>
        <v>0</v>
      </c>
      <c r="I192" s="76">
        <f t="shared" ca="1" si="124"/>
        <v>0</v>
      </c>
      <c r="J192" s="76">
        <f t="shared" ca="1" si="117"/>
        <v>0</v>
      </c>
      <c r="K192" s="76">
        <f t="shared" ca="1" si="125"/>
        <v>0</v>
      </c>
      <c r="L192" s="76">
        <f t="shared" ca="1" si="126"/>
        <v>0</v>
      </c>
      <c r="M192" s="76">
        <f t="shared" ca="1" si="127"/>
        <v>0</v>
      </c>
      <c r="N192" s="76">
        <f t="shared" ca="1" si="128"/>
        <v>0</v>
      </c>
      <c r="O192" s="76">
        <f t="shared" ca="1" si="129"/>
        <v>0</v>
      </c>
      <c r="P192" s="76">
        <f t="shared" ca="1" si="130"/>
        <v>0</v>
      </c>
      <c r="Q192" s="76">
        <f t="shared" ca="1" si="131"/>
        <v>0</v>
      </c>
      <c r="R192" s="76">
        <f t="shared" ca="1" si="132"/>
        <v>0</v>
      </c>
      <c r="S192" s="76">
        <f t="shared" ca="1" si="133"/>
        <v>0</v>
      </c>
      <c r="T192" s="76">
        <f t="shared" ca="1" si="134"/>
        <v>0</v>
      </c>
      <c r="U192" s="76">
        <f t="shared" ca="1" si="135"/>
        <v>0</v>
      </c>
      <c r="V192" s="76">
        <f t="shared" ca="1" si="136"/>
        <v>0</v>
      </c>
      <c r="W192" s="76">
        <f t="shared" ca="1" si="137"/>
        <v>0</v>
      </c>
      <c r="X192" s="76">
        <f t="shared" ca="1" si="118"/>
        <v>0</v>
      </c>
      <c r="Y192" s="76">
        <f t="shared" ca="1" si="119"/>
        <v>0</v>
      </c>
      <c r="Z192" s="76">
        <f t="shared" ca="1" si="120"/>
        <v>0</v>
      </c>
      <c r="AA192" s="76">
        <f t="shared" ca="1" si="121"/>
        <v>0</v>
      </c>
      <c r="AB192" s="76">
        <f t="shared" ca="1" si="122"/>
        <v>0</v>
      </c>
      <c r="AC192" s="76">
        <f t="shared" ca="1" si="138"/>
        <v>0</v>
      </c>
      <c r="AD192" s="76">
        <f t="shared" ca="1" si="139"/>
        <v>0</v>
      </c>
      <c r="AE192" s="76">
        <f t="shared" ca="1" si="140"/>
        <v>0</v>
      </c>
      <c r="AF192" s="76">
        <f t="shared" ca="1" si="141"/>
        <v>0</v>
      </c>
      <c r="AG192" s="76">
        <f t="shared" ca="1" si="142"/>
        <v>0</v>
      </c>
      <c r="AH192" s="76">
        <f t="shared" ca="1" si="143"/>
        <v>0</v>
      </c>
      <c r="AI192" s="76">
        <f t="shared" ca="1" si="144"/>
        <v>0</v>
      </c>
      <c r="AJ192" s="76">
        <f t="shared" ca="1" si="145"/>
        <v>0</v>
      </c>
      <c r="AK192" s="76">
        <f t="shared" ca="1" si="146"/>
        <v>0</v>
      </c>
      <c r="AL192" s="76">
        <f t="shared" ca="1" si="147"/>
        <v>0</v>
      </c>
      <c r="AM192" s="76">
        <f t="shared" ca="1" si="148"/>
        <v>0</v>
      </c>
      <c r="AN192" s="76">
        <f t="shared" ca="1" si="149"/>
        <v>0</v>
      </c>
      <c r="AO192" s="76">
        <f t="shared" ca="1" si="150"/>
        <v>0</v>
      </c>
      <c r="AP192" s="76">
        <f t="shared" ca="1" si="151"/>
        <v>0</v>
      </c>
      <c r="AQ192" s="76">
        <f t="shared" ca="1" si="152"/>
        <v>0</v>
      </c>
      <c r="AR192" s="76">
        <f t="shared" ca="1" si="153"/>
        <v>0</v>
      </c>
      <c r="AS192" s="77">
        <f t="shared" ca="1" si="154"/>
        <v>0</v>
      </c>
      <c r="AT192" s="76">
        <f t="shared" ca="1" si="155"/>
        <v>0</v>
      </c>
    </row>
    <row r="193" spans="2:46">
      <c r="B193" s="75" t="str">
        <f>HYPERLINK("#"&amp;ADDRESS(1,1,1,1,'1. Index'!A203),'1. Index'!A203)</f>
        <v>15.01.31.1.01.110</v>
      </c>
      <c r="C193" s="136" t="str">
        <f t="shared" si="123"/>
        <v>150131101110</v>
      </c>
      <c r="D193" t="s">
        <v>1735</v>
      </c>
      <c r="E193" s="76">
        <f>'3. Country Data'!$C$2</f>
        <v>0</v>
      </c>
      <c r="F193" s="76">
        <f>'3. Country Data'!$C$3</f>
        <v>0</v>
      </c>
      <c r="G193" s="76">
        <f>'3. Country Data'!$C$4</f>
        <v>0</v>
      </c>
      <c r="H193" s="76">
        <f>'3. Country Data'!$C$5</f>
        <v>0</v>
      </c>
      <c r="I193" s="76">
        <f t="shared" ca="1" si="124"/>
        <v>0</v>
      </c>
      <c r="J193" s="76">
        <f t="shared" ca="1" si="117"/>
        <v>0</v>
      </c>
      <c r="K193" s="76">
        <f t="shared" ca="1" si="125"/>
        <v>0</v>
      </c>
      <c r="L193" s="76">
        <f t="shared" ca="1" si="126"/>
        <v>0</v>
      </c>
      <c r="M193" s="76">
        <f t="shared" ca="1" si="127"/>
        <v>0</v>
      </c>
      <c r="N193" s="76">
        <f t="shared" ca="1" si="128"/>
        <v>0</v>
      </c>
      <c r="O193" s="76">
        <f t="shared" ca="1" si="129"/>
        <v>0</v>
      </c>
      <c r="P193" s="76">
        <f t="shared" ca="1" si="130"/>
        <v>0</v>
      </c>
      <c r="Q193" s="76">
        <f t="shared" ca="1" si="131"/>
        <v>0</v>
      </c>
      <c r="R193" s="76">
        <f t="shared" ca="1" si="132"/>
        <v>0</v>
      </c>
      <c r="S193" s="76">
        <f t="shared" ca="1" si="133"/>
        <v>0</v>
      </c>
      <c r="T193" s="76">
        <f t="shared" ca="1" si="134"/>
        <v>0</v>
      </c>
      <c r="U193" s="76">
        <f t="shared" ca="1" si="135"/>
        <v>0</v>
      </c>
      <c r="V193" s="76">
        <f t="shared" ca="1" si="136"/>
        <v>0</v>
      </c>
      <c r="W193" s="76">
        <f t="shared" ca="1" si="137"/>
        <v>0</v>
      </c>
      <c r="X193" s="76">
        <f t="shared" ca="1" si="118"/>
        <v>0</v>
      </c>
      <c r="Y193" s="76">
        <f t="shared" ca="1" si="119"/>
        <v>0</v>
      </c>
      <c r="Z193" s="76">
        <f t="shared" ca="1" si="120"/>
        <v>0</v>
      </c>
      <c r="AA193" s="76">
        <f t="shared" ca="1" si="121"/>
        <v>0</v>
      </c>
      <c r="AB193" s="76">
        <f t="shared" ca="1" si="122"/>
        <v>0</v>
      </c>
      <c r="AC193" s="76">
        <f t="shared" ca="1" si="138"/>
        <v>0</v>
      </c>
      <c r="AD193" s="76">
        <f t="shared" ca="1" si="139"/>
        <v>0</v>
      </c>
      <c r="AE193" s="76">
        <f t="shared" ca="1" si="140"/>
        <v>0</v>
      </c>
      <c r="AF193" s="76">
        <f t="shared" ca="1" si="141"/>
        <v>0</v>
      </c>
      <c r="AG193" s="76">
        <f t="shared" ca="1" si="142"/>
        <v>0</v>
      </c>
      <c r="AH193" s="76">
        <f t="shared" ca="1" si="143"/>
        <v>0</v>
      </c>
      <c r="AI193" s="76">
        <f t="shared" ca="1" si="144"/>
        <v>0</v>
      </c>
      <c r="AJ193" s="76">
        <f t="shared" ca="1" si="145"/>
        <v>0</v>
      </c>
      <c r="AK193" s="76">
        <f t="shared" ca="1" si="146"/>
        <v>0</v>
      </c>
      <c r="AL193" s="76">
        <f t="shared" ca="1" si="147"/>
        <v>0</v>
      </c>
      <c r="AM193" s="76">
        <f t="shared" ca="1" si="148"/>
        <v>0</v>
      </c>
      <c r="AN193" s="76">
        <f t="shared" ca="1" si="149"/>
        <v>0</v>
      </c>
      <c r="AO193" s="76">
        <f t="shared" ca="1" si="150"/>
        <v>0</v>
      </c>
      <c r="AP193" s="76">
        <f t="shared" ca="1" si="151"/>
        <v>0</v>
      </c>
      <c r="AQ193" s="76">
        <f t="shared" ca="1" si="152"/>
        <v>0</v>
      </c>
      <c r="AR193" s="76">
        <f t="shared" ca="1" si="153"/>
        <v>0</v>
      </c>
      <c r="AS193" s="77">
        <f t="shared" ca="1" si="154"/>
        <v>0</v>
      </c>
      <c r="AT193" s="76">
        <f t="shared" ca="1" si="155"/>
        <v>0</v>
      </c>
    </row>
    <row r="194" spans="2:46">
      <c r="B194" s="75" t="str">
        <f>HYPERLINK("#"&amp;ADDRESS(1,1,1,1,'1. Index'!A204),'1. Index'!A204)</f>
        <v>15.01.31.1.01.120</v>
      </c>
      <c r="C194" s="136" t="str">
        <f t="shared" si="123"/>
        <v>150131101120</v>
      </c>
      <c r="D194" t="s">
        <v>1736</v>
      </c>
      <c r="E194" s="76">
        <f>'3. Country Data'!$C$2</f>
        <v>0</v>
      </c>
      <c r="F194" s="76">
        <f>'3. Country Data'!$C$3</f>
        <v>0</v>
      </c>
      <c r="G194" s="76">
        <f>'3. Country Data'!$C$4</f>
        <v>0</v>
      </c>
      <c r="H194" s="76">
        <f>'3. Country Data'!$C$5</f>
        <v>0</v>
      </c>
      <c r="I194" s="76">
        <f t="shared" ca="1" si="124"/>
        <v>0</v>
      </c>
      <c r="J194" s="76">
        <f t="shared" ca="1" si="117"/>
        <v>0</v>
      </c>
      <c r="K194" s="76">
        <f t="shared" ca="1" si="125"/>
        <v>0</v>
      </c>
      <c r="L194" s="76">
        <f t="shared" ca="1" si="126"/>
        <v>0</v>
      </c>
      <c r="M194" s="76">
        <f t="shared" ca="1" si="127"/>
        <v>0</v>
      </c>
      <c r="N194" s="76">
        <f t="shared" ca="1" si="128"/>
        <v>0</v>
      </c>
      <c r="O194" s="76">
        <f t="shared" ca="1" si="129"/>
        <v>0</v>
      </c>
      <c r="P194" s="76">
        <f t="shared" ca="1" si="130"/>
        <v>0</v>
      </c>
      <c r="Q194" s="76">
        <f t="shared" ca="1" si="131"/>
        <v>0</v>
      </c>
      <c r="R194" s="76">
        <f t="shared" ca="1" si="132"/>
        <v>0</v>
      </c>
      <c r="S194" s="76">
        <f t="shared" ca="1" si="133"/>
        <v>0</v>
      </c>
      <c r="T194" s="76">
        <f t="shared" ca="1" si="134"/>
        <v>0</v>
      </c>
      <c r="U194" s="76">
        <f t="shared" ca="1" si="135"/>
        <v>0</v>
      </c>
      <c r="V194" s="76">
        <f t="shared" ca="1" si="136"/>
        <v>0</v>
      </c>
      <c r="W194" s="76">
        <f t="shared" ca="1" si="137"/>
        <v>0</v>
      </c>
      <c r="X194" s="76">
        <f t="shared" ca="1" si="118"/>
        <v>0</v>
      </c>
      <c r="Y194" s="76">
        <f t="shared" ca="1" si="119"/>
        <v>0</v>
      </c>
      <c r="Z194" s="76">
        <f t="shared" ca="1" si="120"/>
        <v>0</v>
      </c>
      <c r="AA194" s="76">
        <f t="shared" ca="1" si="121"/>
        <v>0</v>
      </c>
      <c r="AB194" s="76">
        <f t="shared" ca="1" si="122"/>
        <v>0</v>
      </c>
      <c r="AC194" s="76">
        <f t="shared" ca="1" si="138"/>
        <v>0</v>
      </c>
      <c r="AD194" s="76">
        <f t="shared" ca="1" si="139"/>
        <v>0</v>
      </c>
      <c r="AE194" s="76">
        <f t="shared" ca="1" si="140"/>
        <v>0</v>
      </c>
      <c r="AF194" s="76">
        <f t="shared" ca="1" si="141"/>
        <v>0</v>
      </c>
      <c r="AG194" s="76">
        <f t="shared" ca="1" si="142"/>
        <v>0</v>
      </c>
      <c r="AH194" s="76">
        <f t="shared" ca="1" si="143"/>
        <v>0</v>
      </c>
      <c r="AI194" s="76">
        <f t="shared" ca="1" si="144"/>
        <v>0</v>
      </c>
      <c r="AJ194" s="76">
        <f t="shared" ca="1" si="145"/>
        <v>0</v>
      </c>
      <c r="AK194" s="76">
        <f t="shared" ca="1" si="146"/>
        <v>0</v>
      </c>
      <c r="AL194" s="76">
        <f t="shared" ca="1" si="147"/>
        <v>0</v>
      </c>
      <c r="AM194" s="76">
        <f t="shared" ca="1" si="148"/>
        <v>0</v>
      </c>
      <c r="AN194" s="76">
        <f t="shared" ca="1" si="149"/>
        <v>0</v>
      </c>
      <c r="AO194" s="76">
        <f t="shared" ca="1" si="150"/>
        <v>0</v>
      </c>
      <c r="AP194" s="76">
        <f t="shared" ca="1" si="151"/>
        <v>0</v>
      </c>
      <c r="AQ194" s="76">
        <f t="shared" ca="1" si="152"/>
        <v>0</v>
      </c>
      <c r="AR194" s="76">
        <f t="shared" ca="1" si="153"/>
        <v>0</v>
      </c>
      <c r="AS194" s="77">
        <f t="shared" ca="1" si="154"/>
        <v>0</v>
      </c>
      <c r="AT194" s="76">
        <f t="shared" ca="1" si="155"/>
        <v>0</v>
      </c>
    </row>
    <row r="195" spans="2:46">
      <c r="B195" s="75" t="str">
        <f>HYPERLINK("#"&amp;ADDRESS(1,1,1,1,'1. Index'!A205),'1. Index'!A205)</f>
        <v>15.01.31.1.01.130</v>
      </c>
      <c r="C195" s="136" t="str">
        <f t="shared" si="123"/>
        <v>150131101130</v>
      </c>
      <c r="D195" t="s">
        <v>1737</v>
      </c>
      <c r="E195" s="76">
        <f>'3. Country Data'!$C$2</f>
        <v>0</v>
      </c>
      <c r="F195" s="76">
        <f>'3. Country Data'!$C$3</f>
        <v>0</v>
      </c>
      <c r="G195" s="76">
        <f>'3. Country Data'!$C$4</f>
        <v>0</v>
      </c>
      <c r="H195" s="76">
        <f>'3. Country Data'!$C$5</f>
        <v>0</v>
      </c>
      <c r="I195" s="76">
        <f t="shared" ca="1" si="124"/>
        <v>0</v>
      </c>
      <c r="J195" s="76">
        <f t="shared" ca="1" si="117"/>
        <v>0</v>
      </c>
      <c r="K195" s="76">
        <f t="shared" ca="1" si="125"/>
        <v>0</v>
      </c>
      <c r="L195" s="76">
        <f t="shared" ca="1" si="126"/>
        <v>0</v>
      </c>
      <c r="M195" s="76">
        <f t="shared" ca="1" si="127"/>
        <v>0</v>
      </c>
      <c r="N195" s="76">
        <f t="shared" ca="1" si="128"/>
        <v>0</v>
      </c>
      <c r="O195" s="76">
        <f t="shared" ca="1" si="129"/>
        <v>0</v>
      </c>
      <c r="P195" s="76">
        <f t="shared" ca="1" si="130"/>
        <v>0</v>
      </c>
      <c r="Q195" s="76">
        <f t="shared" ca="1" si="131"/>
        <v>0</v>
      </c>
      <c r="R195" s="76">
        <f t="shared" ca="1" si="132"/>
        <v>0</v>
      </c>
      <c r="S195" s="76">
        <f t="shared" ca="1" si="133"/>
        <v>0</v>
      </c>
      <c r="T195" s="76">
        <f t="shared" ca="1" si="134"/>
        <v>0</v>
      </c>
      <c r="U195" s="76">
        <f t="shared" ca="1" si="135"/>
        <v>0</v>
      </c>
      <c r="V195" s="76">
        <f t="shared" ca="1" si="136"/>
        <v>0</v>
      </c>
      <c r="W195" s="76">
        <f t="shared" ca="1" si="137"/>
        <v>0</v>
      </c>
      <c r="X195" s="76">
        <f t="shared" ca="1" si="118"/>
        <v>0</v>
      </c>
      <c r="Y195" s="76">
        <f t="shared" ca="1" si="119"/>
        <v>0</v>
      </c>
      <c r="Z195" s="76">
        <f t="shared" ca="1" si="120"/>
        <v>0</v>
      </c>
      <c r="AA195" s="76">
        <f t="shared" ca="1" si="121"/>
        <v>0</v>
      </c>
      <c r="AB195" s="76">
        <f t="shared" ca="1" si="122"/>
        <v>0</v>
      </c>
      <c r="AC195" s="76">
        <f t="shared" ca="1" si="138"/>
        <v>0</v>
      </c>
      <c r="AD195" s="76">
        <f t="shared" ca="1" si="139"/>
        <v>0</v>
      </c>
      <c r="AE195" s="76">
        <f t="shared" ca="1" si="140"/>
        <v>0</v>
      </c>
      <c r="AF195" s="76">
        <f t="shared" ca="1" si="141"/>
        <v>0</v>
      </c>
      <c r="AG195" s="76">
        <f t="shared" ca="1" si="142"/>
        <v>0</v>
      </c>
      <c r="AH195" s="76">
        <f t="shared" ca="1" si="143"/>
        <v>0</v>
      </c>
      <c r="AI195" s="76">
        <f t="shared" ca="1" si="144"/>
        <v>0</v>
      </c>
      <c r="AJ195" s="76">
        <f t="shared" ca="1" si="145"/>
        <v>0</v>
      </c>
      <c r="AK195" s="76">
        <f t="shared" ca="1" si="146"/>
        <v>0</v>
      </c>
      <c r="AL195" s="76">
        <f t="shared" ca="1" si="147"/>
        <v>0</v>
      </c>
      <c r="AM195" s="76">
        <f t="shared" ca="1" si="148"/>
        <v>0</v>
      </c>
      <c r="AN195" s="76">
        <f t="shared" ca="1" si="149"/>
        <v>0</v>
      </c>
      <c r="AO195" s="76">
        <f t="shared" ca="1" si="150"/>
        <v>0</v>
      </c>
      <c r="AP195" s="76">
        <f t="shared" ca="1" si="151"/>
        <v>0</v>
      </c>
      <c r="AQ195" s="76">
        <f t="shared" ca="1" si="152"/>
        <v>0</v>
      </c>
      <c r="AR195" s="76">
        <f t="shared" ca="1" si="153"/>
        <v>0</v>
      </c>
      <c r="AS195" s="77">
        <f t="shared" ca="1" si="154"/>
        <v>0</v>
      </c>
      <c r="AT195" s="76">
        <f t="shared" ca="1" si="155"/>
        <v>0</v>
      </c>
    </row>
    <row r="196" spans="2:46">
      <c r="B196" s="75" t="str">
        <f>HYPERLINK("#"&amp;ADDRESS(1,1,1,1,'1. Index'!A206),'1. Index'!A206)</f>
        <v>15.01.31.1.01.140</v>
      </c>
      <c r="C196" s="136" t="str">
        <f t="shared" si="123"/>
        <v>150131101140</v>
      </c>
      <c r="D196" t="s">
        <v>1738</v>
      </c>
      <c r="E196" s="76">
        <f>'3. Country Data'!$C$2</f>
        <v>0</v>
      </c>
      <c r="F196" s="76">
        <f>'3. Country Data'!$C$3</f>
        <v>0</v>
      </c>
      <c r="G196" s="76">
        <f>'3. Country Data'!$C$4</f>
        <v>0</v>
      </c>
      <c r="H196" s="76">
        <f>'3. Country Data'!$C$5</f>
        <v>0</v>
      </c>
      <c r="I196" s="76">
        <f t="shared" ca="1" si="124"/>
        <v>0</v>
      </c>
      <c r="J196" s="76">
        <f t="shared" ca="1" si="117"/>
        <v>0</v>
      </c>
      <c r="K196" s="76">
        <f t="shared" ca="1" si="125"/>
        <v>0</v>
      </c>
      <c r="L196" s="76">
        <f t="shared" ca="1" si="126"/>
        <v>0</v>
      </c>
      <c r="M196" s="76">
        <f t="shared" ca="1" si="127"/>
        <v>0</v>
      </c>
      <c r="N196" s="76">
        <f t="shared" ca="1" si="128"/>
        <v>0</v>
      </c>
      <c r="O196" s="76">
        <f t="shared" ca="1" si="129"/>
        <v>0</v>
      </c>
      <c r="P196" s="76">
        <f t="shared" ca="1" si="130"/>
        <v>0</v>
      </c>
      <c r="Q196" s="76">
        <f t="shared" ca="1" si="131"/>
        <v>0</v>
      </c>
      <c r="R196" s="76">
        <f t="shared" ca="1" si="132"/>
        <v>0</v>
      </c>
      <c r="S196" s="76">
        <f t="shared" ca="1" si="133"/>
        <v>0</v>
      </c>
      <c r="T196" s="76">
        <f t="shared" ca="1" si="134"/>
        <v>0</v>
      </c>
      <c r="U196" s="76">
        <f t="shared" ca="1" si="135"/>
        <v>0</v>
      </c>
      <c r="V196" s="76">
        <f t="shared" ca="1" si="136"/>
        <v>0</v>
      </c>
      <c r="W196" s="76">
        <f t="shared" ca="1" si="137"/>
        <v>0</v>
      </c>
      <c r="X196" s="76">
        <f t="shared" ca="1" si="118"/>
        <v>0</v>
      </c>
      <c r="Y196" s="76">
        <f t="shared" ca="1" si="119"/>
        <v>0</v>
      </c>
      <c r="Z196" s="76">
        <f t="shared" ca="1" si="120"/>
        <v>0</v>
      </c>
      <c r="AA196" s="76">
        <f t="shared" ca="1" si="121"/>
        <v>0</v>
      </c>
      <c r="AB196" s="76">
        <f t="shared" ca="1" si="122"/>
        <v>0</v>
      </c>
      <c r="AC196" s="76">
        <f t="shared" ca="1" si="138"/>
        <v>0</v>
      </c>
      <c r="AD196" s="76">
        <f t="shared" ca="1" si="139"/>
        <v>0</v>
      </c>
      <c r="AE196" s="76">
        <f t="shared" ca="1" si="140"/>
        <v>0</v>
      </c>
      <c r="AF196" s="76">
        <f t="shared" ca="1" si="141"/>
        <v>0</v>
      </c>
      <c r="AG196" s="76">
        <f t="shared" ca="1" si="142"/>
        <v>0</v>
      </c>
      <c r="AH196" s="76">
        <f t="shared" ca="1" si="143"/>
        <v>0</v>
      </c>
      <c r="AI196" s="76">
        <f t="shared" ca="1" si="144"/>
        <v>0</v>
      </c>
      <c r="AJ196" s="76">
        <f t="shared" ca="1" si="145"/>
        <v>0</v>
      </c>
      <c r="AK196" s="76">
        <f t="shared" ca="1" si="146"/>
        <v>0</v>
      </c>
      <c r="AL196" s="76">
        <f t="shared" ca="1" si="147"/>
        <v>0</v>
      </c>
      <c r="AM196" s="76">
        <f t="shared" ca="1" si="148"/>
        <v>0</v>
      </c>
      <c r="AN196" s="76">
        <f t="shared" ca="1" si="149"/>
        <v>0</v>
      </c>
      <c r="AO196" s="76">
        <f t="shared" ca="1" si="150"/>
        <v>0</v>
      </c>
      <c r="AP196" s="76">
        <f t="shared" ca="1" si="151"/>
        <v>0</v>
      </c>
      <c r="AQ196" s="76">
        <f t="shared" ca="1" si="152"/>
        <v>0</v>
      </c>
      <c r="AR196" s="76">
        <f t="shared" ca="1" si="153"/>
        <v>0</v>
      </c>
      <c r="AS196" s="77">
        <f t="shared" ca="1" si="154"/>
        <v>0</v>
      </c>
      <c r="AT196" s="76">
        <f t="shared" ca="1" si="155"/>
        <v>0</v>
      </c>
    </row>
    <row r="197" spans="2:46">
      <c r="B197" s="75" t="str">
        <f>HYPERLINK("#"&amp;ADDRESS(1,1,1,1,'1. Index'!A207),'1. Index'!A207)</f>
        <v>15.01.31.1.01.150</v>
      </c>
      <c r="C197" s="136" t="str">
        <f t="shared" si="123"/>
        <v>150131101150</v>
      </c>
      <c r="D197" t="s">
        <v>1739</v>
      </c>
      <c r="E197" s="76">
        <f>'3. Country Data'!$C$2</f>
        <v>0</v>
      </c>
      <c r="F197" s="76">
        <f>'3. Country Data'!$C$3</f>
        <v>0</v>
      </c>
      <c r="G197" s="76">
        <f>'3. Country Data'!$C$4</f>
        <v>0</v>
      </c>
      <c r="H197" s="76">
        <f>'3. Country Data'!$C$5</f>
        <v>0</v>
      </c>
      <c r="I197" s="76">
        <f t="shared" ca="1" si="124"/>
        <v>0</v>
      </c>
      <c r="J197" s="76">
        <f t="shared" ca="1" si="117"/>
        <v>0</v>
      </c>
      <c r="K197" s="76">
        <f t="shared" ca="1" si="125"/>
        <v>0</v>
      </c>
      <c r="L197" s="76">
        <f t="shared" ca="1" si="126"/>
        <v>0</v>
      </c>
      <c r="M197" s="76">
        <f t="shared" ca="1" si="127"/>
        <v>0</v>
      </c>
      <c r="N197" s="76">
        <f t="shared" ca="1" si="128"/>
        <v>0</v>
      </c>
      <c r="O197" s="76">
        <f t="shared" ca="1" si="129"/>
        <v>0</v>
      </c>
      <c r="P197" s="76">
        <f t="shared" ca="1" si="130"/>
        <v>0</v>
      </c>
      <c r="Q197" s="76">
        <f t="shared" ca="1" si="131"/>
        <v>0</v>
      </c>
      <c r="R197" s="76">
        <f t="shared" ca="1" si="132"/>
        <v>0</v>
      </c>
      <c r="S197" s="76">
        <f t="shared" ca="1" si="133"/>
        <v>0</v>
      </c>
      <c r="T197" s="76">
        <f t="shared" ca="1" si="134"/>
        <v>0</v>
      </c>
      <c r="U197" s="76">
        <f t="shared" ca="1" si="135"/>
        <v>0</v>
      </c>
      <c r="V197" s="76">
        <f t="shared" ca="1" si="136"/>
        <v>0</v>
      </c>
      <c r="W197" s="76">
        <f t="shared" ca="1" si="137"/>
        <v>0</v>
      </c>
      <c r="X197" s="76">
        <f t="shared" ca="1" si="118"/>
        <v>0</v>
      </c>
      <c r="Y197" s="76">
        <f t="shared" ca="1" si="119"/>
        <v>0</v>
      </c>
      <c r="Z197" s="76">
        <f t="shared" ca="1" si="120"/>
        <v>0</v>
      </c>
      <c r="AA197" s="76">
        <f t="shared" ca="1" si="121"/>
        <v>0</v>
      </c>
      <c r="AB197" s="76">
        <f t="shared" ca="1" si="122"/>
        <v>0</v>
      </c>
      <c r="AC197" s="76">
        <f t="shared" ca="1" si="138"/>
        <v>0</v>
      </c>
      <c r="AD197" s="76">
        <f t="shared" ca="1" si="139"/>
        <v>0</v>
      </c>
      <c r="AE197" s="76">
        <f t="shared" ca="1" si="140"/>
        <v>0</v>
      </c>
      <c r="AF197" s="76">
        <f t="shared" ca="1" si="141"/>
        <v>0</v>
      </c>
      <c r="AG197" s="76">
        <f t="shared" ca="1" si="142"/>
        <v>0</v>
      </c>
      <c r="AH197" s="76">
        <f t="shared" ca="1" si="143"/>
        <v>0</v>
      </c>
      <c r="AI197" s="76">
        <f t="shared" ca="1" si="144"/>
        <v>0</v>
      </c>
      <c r="AJ197" s="76">
        <f t="shared" ca="1" si="145"/>
        <v>0</v>
      </c>
      <c r="AK197" s="76">
        <f t="shared" ca="1" si="146"/>
        <v>0</v>
      </c>
      <c r="AL197" s="76">
        <f t="shared" ca="1" si="147"/>
        <v>0</v>
      </c>
      <c r="AM197" s="76">
        <f t="shared" ca="1" si="148"/>
        <v>0</v>
      </c>
      <c r="AN197" s="76">
        <f t="shared" ca="1" si="149"/>
        <v>0</v>
      </c>
      <c r="AO197" s="76">
        <f t="shared" ca="1" si="150"/>
        <v>0</v>
      </c>
      <c r="AP197" s="76">
        <f t="shared" ca="1" si="151"/>
        <v>0</v>
      </c>
      <c r="AQ197" s="76">
        <f t="shared" ca="1" si="152"/>
        <v>0</v>
      </c>
      <c r="AR197" s="76">
        <f t="shared" ca="1" si="153"/>
        <v>0</v>
      </c>
      <c r="AS197" s="77">
        <f t="shared" ca="1" si="154"/>
        <v>0</v>
      </c>
      <c r="AT197" s="76">
        <f t="shared" ca="1" si="155"/>
        <v>0</v>
      </c>
    </row>
    <row r="198" spans="2:46">
      <c r="B198" s="75" t="str">
        <f>HYPERLINK("#"&amp;ADDRESS(1,1,1,1,'1. Index'!A208),'1. Index'!A208)</f>
        <v>15.01.31.1.01.160</v>
      </c>
      <c r="C198" s="136" t="str">
        <f t="shared" si="123"/>
        <v>150131101160</v>
      </c>
      <c r="D198" t="s">
        <v>262</v>
      </c>
      <c r="E198" s="76">
        <f>'3. Country Data'!$C$2</f>
        <v>0</v>
      </c>
      <c r="F198" s="76">
        <f>'3. Country Data'!$C$3</f>
        <v>0</v>
      </c>
      <c r="G198" s="76">
        <f>'3. Country Data'!$C$4</f>
        <v>0</v>
      </c>
      <c r="H198" s="76">
        <f>'3. Country Data'!$C$5</f>
        <v>0</v>
      </c>
      <c r="I198" s="76">
        <f t="shared" ca="1" si="124"/>
        <v>0</v>
      </c>
      <c r="J198" s="76">
        <f t="shared" ca="1" si="117"/>
        <v>0</v>
      </c>
      <c r="K198" s="76">
        <f t="shared" ca="1" si="125"/>
        <v>0</v>
      </c>
      <c r="L198" s="76">
        <f t="shared" ca="1" si="126"/>
        <v>0</v>
      </c>
      <c r="M198" s="76">
        <f t="shared" ca="1" si="127"/>
        <v>0</v>
      </c>
      <c r="N198" s="76">
        <f t="shared" ca="1" si="128"/>
        <v>0</v>
      </c>
      <c r="O198" s="76">
        <f t="shared" ca="1" si="129"/>
        <v>0</v>
      </c>
      <c r="P198" s="76">
        <f t="shared" ca="1" si="130"/>
        <v>0</v>
      </c>
      <c r="Q198" s="76">
        <f t="shared" ca="1" si="131"/>
        <v>0</v>
      </c>
      <c r="R198" s="76">
        <f t="shared" ca="1" si="132"/>
        <v>0</v>
      </c>
      <c r="S198" s="76">
        <f t="shared" ca="1" si="133"/>
        <v>0</v>
      </c>
      <c r="T198" s="76">
        <f t="shared" ca="1" si="134"/>
        <v>0</v>
      </c>
      <c r="U198" s="76">
        <f t="shared" ca="1" si="135"/>
        <v>0</v>
      </c>
      <c r="V198" s="76">
        <f t="shared" ca="1" si="136"/>
        <v>0</v>
      </c>
      <c r="W198" s="76">
        <f t="shared" ca="1" si="137"/>
        <v>0</v>
      </c>
      <c r="X198" s="76">
        <f t="shared" ca="1" si="118"/>
        <v>0</v>
      </c>
      <c r="Y198" s="76">
        <f t="shared" ca="1" si="119"/>
        <v>0</v>
      </c>
      <c r="Z198" s="76">
        <f t="shared" ca="1" si="120"/>
        <v>0</v>
      </c>
      <c r="AA198" s="76">
        <f t="shared" ca="1" si="121"/>
        <v>0</v>
      </c>
      <c r="AB198" s="76">
        <f t="shared" ca="1" si="122"/>
        <v>0</v>
      </c>
      <c r="AC198" s="76">
        <f t="shared" ca="1" si="138"/>
        <v>0</v>
      </c>
      <c r="AD198" s="76">
        <f t="shared" ca="1" si="139"/>
        <v>0</v>
      </c>
      <c r="AE198" s="76">
        <f t="shared" ca="1" si="140"/>
        <v>0</v>
      </c>
      <c r="AF198" s="76">
        <f t="shared" ca="1" si="141"/>
        <v>0</v>
      </c>
      <c r="AG198" s="76">
        <f t="shared" ca="1" si="142"/>
        <v>0</v>
      </c>
      <c r="AH198" s="76">
        <f t="shared" ca="1" si="143"/>
        <v>0</v>
      </c>
      <c r="AI198" s="76">
        <f t="shared" ca="1" si="144"/>
        <v>0</v>
      </c>
      <c r="AJ198" s="76">
        <f t="shared" ca="1" si="145"/>
        <v>0</v>
      </c>
      <c r="AK198" s="76">
        <f t="shared" ca="1" si="146"/>
        <v>0</v>
      </c>
      <c r="AL198" s="76">
        <f t="shared" ca="1" si="147"/>
        <v>0</v>
      </c>
      <c r="AM198" s="76">
        <f t="shared" ca="1" si="148"/>
        <v>0</v>
      </c>
      <c r="AN198" s="76">
        <f t="shared" ca="1" si="149"/>
        <v>0</v>
      </c>
      <c r="AO198" s="76">
        <f t="shared" ca="1" si="150"/>
        <v>0</v>
      </c>
      <c r="AP198" s="76">
        <f t="shared" ca="1" si="151"/>
        <v>0</v>
      </c>
      <c r="AQ198" s="76">
        <f t="shared" ca="1" si="152"/>
        <v>0</v>
      </c>
      <c r="AR198" s="76">
        <f t="shared" ca="1" si="153"/>
        <v>0</v>
      </c>
      <c r="AS198" s="77">
        <f t="shared" ca="1" si="154"/>
        <v>0</v>
      </c>
      <c r="AT198" s="76">
        <f t="shared" ca="1" si="155"/>
        <v>0</v>
      </c>
    </row>
    <row r="199" spans="2:46">
      <c r="B199" s="75" t="str">
        <f>HYPERLINK("#"&amp;ADDRESS(1,1,1,1,'1. Index'!A209),'1. Index'!A209)</f>
        <v>15.01.31.1.01.170</v>
      </c>
      <c r="C199" s="136" t="str">
        <f t="shared" si="123"/>
        <v>150131101170</v>
      </c>
      <c r="D199" t="s">
        <v>1740</v>
      </c>
      <c r="E199" s="76">
        <f>'3. Country Data'!$C$2</f>
        <v>0</v>
      </c>
      <c r="F199" s="76">
        <f>'3. Country Data'!$C$3</f>
        <v>0</v>
      </c>
      <c r="G199" s="76">
        <f>'3. Country Data'!$C$4</f>
        <v>0</v>
      </c>
      <c r="H199" s="76">
        <f>'3. Country Data'!$C$5</f>
        <v>0</v>
      </c>
      <c r="I199" s="76">
        <f t="shared" ca="1" si="124"/>
        <v>0</v>
      </c>
      <c r="J199" s="76">
        <f t="shared" ca="1" si="117"/>
        <v>0</v>
      </c>
      <c r="K199" s="76">
        <f t="shared" ca="1" si="125"/>
        <v>0</v>
      </c>
      <c r="L199" s="76">
        <f t="shared" ca="1" si="126"/>
        <v>0</v>
      </c>
      <c r="M199" s="76">
        <f t="shared" ca="1" si="127"/>
        <v>0</v>
      </c>
      <c r="N199" s="76">
        <f t="shared" ca="1" si="128"/>
        <v>0</v>
      </c>
      <c r="O199" s="76">
        <f t="shared" ca="1" si="129"/>
        <v>0</v>
      </c>
      <c r="P199" s="76">
        <f t="shared" ca="1" si="130"/>
        <v>0</v>
      </c>
      <c r="Q199" s="76">
        <f t="shared" ca="1" si="131"/>
        <v>0</v>
      </c>
      <c r="R199" s="76">
        <f t="shared" ca="1" si="132"/>
        <v>0</v>
      </c>
      <c r="S199" s="76">
        <f t="shared" ca="1" si="133"/>
        <v>0</v>
      </c>
      <c r="T199" s="76">
        <f t="shared" ca="1" si="134"/>
        <v>0</v>
      </c>
      <c r="U199" s="76">
        <f t="shared" ca="1" si="135"/>
        <v>0</v>
      </c>
      <c r="V199" s="76">
        <f t="shared" ca="1" si="136"/>
        <v>0</v>
      </c>
      <c r="W199" s="76">
        <f t="shared" ca="1" si="137"/>
        <v>0</v>
      </c>
      <c r="X199" s="76">
        <f t="shared" ca="1" si="118"/>
        <v>0</v>
      </c>
      <c r="Y199" s="76">
        <f t="shared" ca="1" si="119"/>
        <v>0</v>
      </c>
      <c r="Z199" s="76">
        <f t="shared" ca="1" si="120"/>
        <v>0</v>
      </c>
      <c r="AA199" s="76">
        <f t="shared" ca="1" si="121"/>
        <v>0</v>
      </c>
      <c r="AB199" s="76">
        <f t="shared" ca="1" si="122"/>
        <v>0</v>
      </c>
      <c r="AC199" s="76">
        <f t="shared" ca="1" si="138"/>
        <v>0</v>
      </c>
      <c r="AD199" s="76">
        <f t="shared" ca="1" si="139"/>
        <v>0</v>
      </c>
      <c r="AE199" s="76">
        <f t="shared" ca="1" si="140"/>
        <v>0</v>
      </c>
      <c r="AF199" s="76">
        <f t="shared" ca="1" si="141"/>
        <v>0</v>
      </c>
      <c r="AG199" s="76">
        <f t="shared" ca="1" si="142"/>
        <v>0</v>
      </c>
      <c r="AH199" s="76">
        <f t="shared" ca="1" si="143"/>
        <v>0</v>
      </c>
      <c r="AI199" s="76">
        <f t="shared" ca="1" si="144"/>
        <v>0</v>
      </c>
      <c r="AJ199" s="76">
        <f t="shared" ca="1" si="145"/>
        <v>0</v>
      </c>
      <c r="AK199" s="76">
        <f t="shared" ca="1" si="146"/>
        <v>0</v>
      </c>
      <c r="AL199" s="76">
        <f t="shared" ca="1" si="147"/>
        <v>0</v>
      </c>
      <c r="AM199" s="76">
        <f t="shared" ca="1" si="148"/>
        <v>0</v>
      </c>
      <c r="AN199" s="76">
        <f t="shared" ca="1" si="149"/>
        <v>0</v>
      </c>
      <c r="AO199" s="76">
        <f t="shared" ca="1" si="150"/>
        <v>0</v>
      </c>
      <c r="AP199" s="76">
        <f t="shared" ca="1" si="151"/>
        <v>0</v>
      </c>
      <c r="AQ199" s="76">
        <f t="shared" ca="1" si="152"/>
        <v>0</v>
      </c>
      <c r="AR199" s="76">
        <f t="shared" ca="1" si="153"/>
        <v>0</v>
      </c>
      <c r="AS199" s="77">
        <f t="shared" ca="1" si="154"/>
        <v>0</v>
      </c>
      <c r="AT199" s="76">
        <f t="shared" ca="1" si="155"/>
        <v>0</v>
      </c>
    </row>
    <row r="200" spans="2:46">
      <c r="B200" s="75" t="str">
        <f>HYPERLINK("#"&amp;ADDRESS(1,1,1,1,'1. Index'!A210),'1. Index'!A210)</f>
        <v>15.01.31.1.01.180</v>
      </c>
      <c r="C200" s="136" t="str">
        <f t="shared" si="123"/>
        <v>150131101180</v>
      </c>
      <c r="D200" t="s">
        <v>1741</v>
      </c>
      <c r="E200" s="76">
        <f>'3. Country Data'!$C$2</f>
        <v>0</v>
      </c>
      <c r="F200" s="76">
        <f>'3. Country Data'!$C$3</f>
        <v>0</v>
      </c>
      <c r="G200" s="76">
        <f>'3. Country Data'!$C$4</f>
        <v>0</v>
      </c>
      <c r="H200" s="76">
        <f>'3. Country Data'!$C$5</f>
        <v>0</v>
      </c>
      <c r="I200" s="76">
        <f t="shared" ca="1" si="124"/>
        <v>0</v>
      </c>
      <c r="J200" s="76">
        <f t="shared" ca="1" si="117"/>
        <v>0</v>
      </c>
      <c r="K200" s="76">
        <f t="shared" ca="1" si="125"/>
        <v>0</v>
      </c>
      <c r="L200" s="76">
        <f t="shared" ca="1" si="126"/>
        <v>0</v>
      </c>
      <c r="M200" s="76">
        <f t="shared" ca="1" si="127"/>
        <v>0</v>
      </c>
      <c r="N200" s="76">
        <f t="shared" ca="1" si="128"/>
        <v>0</v>
      </c>
      <c r="O200" s="76">
        <f t="shared" ca="1" si="129"/>
        <v>0</v>
      </c>
      <c r="P200" s="76">
        <f t="shared" ca="1" si="130"/>
        <v>0</v>
      </c>
      <c r="Q200" s="76">
        <f t="shared" ca="1" si="131"/>
        <v>0</v>
      </c>
      <c r="R200" s="76">
        <f t="shared" ca="1" si="132"/>
        <v>0</v>
      </c>
      <c r="S200" s="76">
        <f t="shared" ca="1" si="133"/>
        <v>0</v>
      </c>
      <c r="T200" s="76">
        <f t="shared" ca="1" si="134"/>
        <v>0</v>
      </c>
      <c r="U200" s="76">
        <f t="shared" ca="1" si="135"/>
        <v>0</v>
      </c>
      <c r="V200" s="76">
        <f t="shared" ca="1" si="136"/>
        <v>0</v>
      </c>
      <c r="W200" s="76">
        <f t="shared" ca="1" si="137"/>
        <v>0</v>
      </c>
      <c r="X200" s="76">
        <f t="shared" ca="1" si="118"/>
        <v>0</v>
      </c>
      <c r="Y200" s="76">
        <f t="shared" ca="1" si="119"/>
        <v>0</v>
      </c>
      <c r="Z200" s="76">
        <f t="shared" ca="1" si="120"/>
        <v>0</v>
      </c>
      <c r="AA200" s="76">
        <f t="shared" ca="1" si="121"/>
        <v>0</v>
      </c>
      <c r="AB200" s="76">
        <f t="shared" ca="1" si="122"/>
        <v>0</v>
      </c>
      <c r="AC200" s="76">
        <f t="shared" ca="1" si="138"/>
        <v>0</v>
      </c>
      <c r="AD200" s="76">
        <f t="shared" ca="1" si="139"/>
        <v>0</v>
      </c>
      <c r="AE200" s="76">
        <f t="shared" ca="1" si="140"/>
        <v>0</v>
      </c>
      <c r="AF200" s="76">
        <f t="shared" ca="1" si="141"/>
        <v>0</v>
      </c>
      <c r="AG200" s="76">
        <f t="shared" ca="1" si="142"/>
        <v>0</v>
      </c>
      <c r="AH200" s="76">
        <f t="shared" ca="1" si="143"/>
        <v>0</v>
      </c>
      <c r="AI200" s="76">
        <f t="shared" ca="1" si="144"/>
        <v>0</v>
      </c>
      <c r="AJ200" s="76">
        <f t="shared" ca="1" si="145"/>
        <v>0</v>
      </c>
      <c r="AK200" s="76">
        <f t="shared" ca="1" si="146"/>
        <v>0</v>
      </c>
      <c r="AL200" s="76">
        <f t="shared" ca="1" si="147"/>
        <v>0</v>
      </c>
      <c r="AM200" s="76">
        <f t="shared" ca="1" si="148"/>
        <v>0</v>
      </c>
      <c r="AN200" s="76">
        <f t="shared" ca="1" si="149"/>
        <v>0</v>
      </c>
      <c r="AO200" s="76">
        <f t="shared" ca="1" si="150"/>
        <v>0</v>
      </c>
      <c r="AP200" s="76">
        <f t="shared" ca="1" si="151"/>
        <v>0</v>
      </c>
      <c r="AQ200" s="76">
        <f t="shared" ca="1" si="152"/>
        <v>0</v>
      </c>
      <c r="AR200" s="76">
        <f t="shared" ca="1" si="153"/>
        <v>0</v>
      </c>
      <c r="AS200" s="77">
        <f t="shared" ca="1" si="154"/>
        <v>0</v>
      </c>
      <c r="AT200" s="76">
        <f t="shared" ca="1" si="155"/>
        <v>0</v>
      </c>
    </row>
    <row r="201" spans="2:46">
      <c r="B201" s="75" t="str">
        <f>HYPERLINK("#"&amp;ADDRESS(1,1,1,1,'1. Index'!A211),'1. Index'!A211)</f>
        <v>15.01.31.1.01.190</v>
      </c>
      <c r="C201" s="136" t="str">
        <f t="shared" si="123"/>
        <v>150131101190</v>
      </c>
      <c r="D201" t="s">
        <v>1300</v>
      </c>
      <c r="E201" s="76">
        <f>'3. Country Data'!$C$2</f>
        <v>0</v>
      </c>
      <c r="F201" s="76">
        <f>'3. Country Data'!$C$3</f>
        <v>0</v>
      </c>
      <c r="G201" s="76">
        <f>'3. Country Data'!$C$4</f>
        <v>0</v>
      </c>
      <c r="H201" s="76">
        <f>'3. Country Data'!$C$5</f>
        <v>0</v>
      </c>
      <c r="I201" s="76">
        <f t="shared" ca="1" si="124"/>
        <v>0</v>
      </c>
      <c r="J201" s="76">
        <f t="shared" ca="1" si="117"/>
        <v>0</v>
      </c>
      <c r="K201" s="76">
        <f t="shared" ca="1" si="125"/>
        <v>0</v>
      </c>
      <c r="L201" s="76">
        <f t="shared" ca="1" si="126"/>
        <v>0</v>
      </c>
      <c r="M201" s="76">
        <f t="shared" ca="1" si="127"/>
        <v>0</v>
      </c>
      <c r="N201" s="76">
        <f t="shared" ca="1" si="128"/>
        <v>0</v>
      </c>
      <c r="O201" s="76">
        <f t="shared" ca="1" si="129"/>
        <v>0</v>
      </c>
      <c r="P201" s="76">
        <f t="shared" ca="1" si="130"/>
        <v>0</v>
      </c>
      <c r="Q201" s="76">
        <f t="shared" ca="1" si="131"/>
        <v>0</v>
      </c>
      <c r="R201" s="76">
        <f t="shared" ca="1" si="132"/>
        <v>0</v>
      </c>
      <c r="S201" s="76">
        <f t="shared" ca="1" si="133"/>
        <v>0</v>
      </c>
      <c r="T201" s="76">
        <f t="shared" ca="1" si="134"/>
        <v>0</v>
      </c>
      <c r="U201" s="76">
        <f t="shared" ca="1" si="135"/>
        <v>0</v>
      </c>
      <c r="V201" s="76">
        <f t="shared" ca="1" si="136"/>
        <v>0</v>
      </c>
      <c r="W201" s="76">
        <f t="shared" ca="1" si="137"/>
        <v>0</v>
      </c>
      <c r="X201" s="76">
        <f t="shared" ca="1" si="118"/>
        <v>0</v>
      </c>
      <c r="Y201" s="76">
        <f t="shared" ca="1" si="119"/>
        <v>0</v>
      </c>
      <c r="Z201" s="76">
        <f t="shared" ca="1" si="120"/>
        <v>0</v>
      </c>
      <c r="AA201" s="76">
        <f t="shared" ca="1" si="121"/>
        <v>0</v>
      </c>
      <c r="AB201" s="76">
        <f t="shared" ca="1" si="122"/>
        <v>0</v>
      </c>
      <c r="AC201" s="76">
        <f t="shared" ca="1" si="138"/>
        <v>0</v>
      </c>
      <c r="AD201" s="76">
        <f t="shared" ca="1" si="139"/>
        <v>0</v>
      </c>
      <c r="AE201" s="76">
        <f t="shared" ca="1" si="140"/>
        <v>0</v>
      </c>
      <c r="AF201" s="76">
        <f t="shared" ca="1" si="141"/>
        <v>0</v>
      </c>
      <c r="AG201" s="76">
        <f t="shared" ca="1" si="142"/>
        <v>0</v>
      </c>
      <c r="AH201" s="76">
        <f t="shared" ca="1" si="143"/>
        <v>0</v>
      </c>
      <c r="AI201" s="76">
        <f t="shared" ca="1" si="144"/>
        <v>0</v>
      </c>
      <c r="AJ201" s="76">
        <f t="shared" ca="1" si="145"/>
        <v>0</v>
      </c>
      <c r="AK201" s="76">
        <f t="shared" ca="1" si="146"/>
        <v>0</v>
      </c>
      <c r="AL201" s="76">
        <f t="shared" ca="1" si="147"/>
        <v>0</v>
      </c>
      <c r="AM201" s="76">
        <f t="shared" ca="1" si="148"/>
        <v>0</v>
      </c>
      <c r="AN201" s="76">
        <f t="shared" ca="1" si="149"/>
        <v>0</v>
      </c>
      <c r="AO201" s="76">
        <f t="shared" ca="1" si="150"/>
        <v>0</v>
      </c>
      <c r="AP201" s="76">
        <f t="shared" ca="1" si="151"/>
        <v>0</v>
      </c>
      <c r="AQ201" s="76">
        <f t="shared" ca="1" si="152"/>
        <v>0</v>
      </c>
      <c r="AR201" s="76">
        <f t="shared" ca="1" si="153"/>
        <v>0</v>
      </c>
      <c r="AS201" s="77">
        <f t="shared" ca="1" si="154"/>
        <v>0</v>
      </c>
      <c r="AT201" s="76">
        <f t="shared" ca="1" si="155"/>
        <v>0</v>
      </c>
    </row>
    <row r="202" spans="2:46">
      <c r="B202" s="75" t="str">
        <f>HYPERLINK("#"&amp;ADDRESS(1,1,1,1,'1. Index'!A212),'1. Index'!A212)</f>
        <v>15.01.31.1.01.210</v>
      </c>
      <c r="C202" s="136" t="str">
        <f t="shared" si="123"/>
        <v>150131101210</v>
      </c>
      <c r="D202" t="s">
        <v>263</v>
      </c>
      <c r="E202" s="76">
        <f>'3. Country Data'!$C$2</f>
        <v>0</v>
      </c>
      <c r="F202" s="76">
        <f>'3. Country Data'!$C$3</f>
        <v>0</v>
      </c>
      <c r="G202" s="76">
        <f>'3. Country Data'!$C$4</f>
        <v>0</v>
      </c>
      <c r="H202" s="76">
        <f>'3. Country Data'!$C$5</f>
        <v>0</v>
      </c>
      <c r="I202" s="76">
        <f t="shared" ca="1" si="124"/>
        <v>0</v>
      </c>
      <c r="J202" s="76">
        <f t="shared" ca="1" si="117"/>
        <v>0</v>
      </c>
      <c r="K202" s="76">
        <f t="shared" ca="1" si="125"/>
        <v>0</v>
      </c>
      <c r="L202" s="76">
        <f t="shared" ca="1" si="126"/>
        <v>0</v>
      </c>
      <c r="M202" s="76">
        <f t="shared" ca="1" si="127"/>
        <v>0</v>
      </c>
      <c r="N202" s="76">
        <f t="shared" ca="1" si="128"/>
        <v>0</v>
      </c>
      <c r="O202" s="76">
        <f t="shared" ca="1" si="129"/>
        <v>0</v>
      </c>
      <c r="P202" s="76">
        <f t="shared" ca="1" si="130"/>
        <v>0</v>
      </c>
      <c r="Q202" s="76">
        <f t="shared" ca="1" si="131"/>
        <v>0</v>
      </c>
      <c r="R202" s="76">
        <f t="shared" ca="1" si="132"/>
        <v>0</v>
      </c>
      <c r="S202" s="76">
        <f t="shared" ca="1" si="133"/>
        <v>0</v>
      </c>
      <c r="T202" s="76">
        <f t="shared" ca="1" si="134"/>
        <v>0</v>
      </c>
      <c r="U202" s="76">
        <f t="shared" ca="1" si="135"/>
        <v>0</v>
      </c>
      <c r="V202" s="76">
        <f t="shared" ca="1" si="136"/>
        <v>0</v>
      </c>
      <c r="W202" s="76">
        <f t="shared" ca="1" si="137"/>
        <v>0</v>
      </c>
      <c r="X202" s="76">
        <f t="shared" ca="1" si="118"/>
        <v>0</v>
      </c>
      <c r="Y202" s="76">
        <f t="shared" ca="1" si="119"/>
        <v>0</v>
      </c>
      <c r="Z202" s="76">
        <f t="shared" ca="1" si="120"/>
        <v>0</v>
      </c>
      <c r="AA202" s="76">
        <f t="shared" ca="1" si="121"/>
        <v>0</v>
      </c>
      <c r="AB202" s="76">
        <f t="shared" ca="1" si="122"/>
        <v>0</v>
      </c>
      <c r="AC202" s="76">
        <f t="shared" ca="1" si="138"/>
        <v>0</v>
      </c>
      <c r="AD202" s="76">
        <f t="shared" ca="1" si="139"/>
        <v>0</v>
      </c>
      <c r="AE202" s="76">
        <f t="shared" ca="1" si="140"/>
        <v>0</v>
      </c>
      <c r="AF202" s="76">
        <f t="shared" ca="1" si="141"/>
        <v>0</v>
      </c>
      <c r="AG202" s="76">
        <f t="shared" ca="1" si="142"/>
        <v>0</v>
      </c>
      <c r="AH202" s="76">
        <f t="shared" ca="1" si="143"/>
        <v>0</v>
      </c>
      <c r="AI202" s="76">
        <f t="shared" ca="1" si="144"/>
        <v>0</v>
      </c>
      <c r="AJ202" s="76">
        <f t="shared" ca="1" si="145"/>
        <v>0</v>
      </c>
      <c r="AK202" s="76">
        <f t="shared" ca="1" si="146"/>
        <v>0</v>
      </c>
      <c r="AL202" s="76">
        <f t="shared" ca="1" si="147"/>
        <v>0</v>
      </c>
      <c r="AM202" s="76">
        <f t="shared" ca="1" si="148"/>
        <v>0</v>
      </c>
      <c r="AN202" s="76">
        <f t="shared" ca="1" si="149"/>
        <v>0</v>
      </c>
      <c r="AO202" s="76">
        <f t="shared" ca="1" si="150"/>
        <v>0</v>
      </c>
      <c r="AP202" s="76">
        <f t="shared" ca="1" si="151"/>
        <v>0</v>
      </c>
      <c r="AQ202" s="76">
        <f t="shared" ca="1" si="152"/>
        <v>0</v>
      </c>
      <c r="AR202" s="76">
        <f t="shared" ca="1" si="153"/>
        <v>0</v>
      </c>
      <c r="AS202" s="77">
        <f t="shared" ca="1" si="154"/>
        <v>0</v>
      </c>
      <c r="AT202" s="76">
        <f t="shared" ca="1" si="155"/>
        <v>0</v>
      </c>
    </row>
    <row r="204" spans="2:46">
      <c r="C204" s="137"/>
    </row>
  </sheetData>
  <sheetProtection algorithmName="SHA-512" hashValue="J9OEmz9yirW12YY24KbEvOaALrr3YcBTD7Sa+94xGgDf+d9Mw5+5Qr3KA+UiD217ssA6HmjEQPMab4i6IPoPzQ==" saltValue="SoitKZiagzdaBegp3qXjXA==" spinCount="100000" sheet="1" objects="1" scenarios="1"/>
  <dataConsolidate/>
  <conditionalFormatting sqref="D3:D183 E3:AT202">
    <cfRule type="containsText" dxfId="0" priority="12" operator="containsText" text="delete">
      <formula>NOT(ISERROR(SEARCH("delete",D3)))</formula>
    </cfRule>
  </conditionalFormatting>
  <hyperlinks>
    <hyperlink ref="B1" location="'1. Index'!A1" display="Go To Index" xr:uid="{00000000-0004-0000-C800-000000000000}"/>
  </hyperlinks>
  <pageMargins left="0.7" right="0.7" top="0.75" bottom="0.75" header="0.3" footer="0.3"/>
  <pageSetup scale="41" fitToHeight="3" orientation="portrait" r:id="rId1"/>
  <headerFooter>
    <oddFooter>&amp;R_x000D_&amp;1#&amp;"Calibri"&amp;10&amp;K000000 Confidential</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74">
    <pageSetUpPr fitToPage="1"/>
  </sheetPr>
  <dimension ref="B1:E51"/>
  <sheetViews>
    <sheetView topLeftCell="A35" zoomScale="70" zoomScaleNormal="70" workbookViewId="0">
      <selection activeCell="A48" sqref="A48:XFD49"/>
    </sheetView>
  </sheetViews>
  <sheetFormatPr defaultColWidth="9.21875" defaultRowHeight="14.4"/>
  <cols>
    <col min="1" max="1" width="2.77734375" style="20" customWidth="1"/>
    <col min="2" max="4" width="40.5546875" style="20" customWidth="1"/>
    <col min="5" max="5" width="54.21875" style="20" customWidth="1"/>
    <col min="6" max="16384" width="9.21875" style="20"/>
  </cols>
  <sheetData>
    <row r="1" spans="2:5" ht="15" thickBot="1">
      <c r="B1" s="19" t="s">
        <v>152</v>
      </c>
      <c r="C1" s="20">
        <v>20</v>
      </c>
      <c r="E1" s="11" t="s">
        <v>1275</v>
      </c>
    </row>
    <row r="2" spans="2:5">
      <c r="B2" s="21" t="s">
        <v>0</v>
      </c>
      <c r="C2" s="194" t="str">
        <f>VLOOKUP(C3,'1. Index'!$B$7:$C$212,2,0)</f>
        <v>Electrical and optical equipment</v>
      </c>
      <c r="D2" s="194"/>
    </row>
    <row r="3" spans="2:5" ht="15" thickBot="1">
      <c r="B3" s="22" t="s">
        <v>1</v>
      </c>
      <c r="C3" s="193" t="str">
        <f>LEFT(C5,10)</f>
        <v>15.01.11.2</v>
      </c>
      <c r="D3" s="194"/>
    </row>
    <row r="4" spans="2:5" ht="15" thickBot="1">
      <c r="B4" s="23"/>
    </row>
    <row r="5" spans="2:5" ht="15" customHeight="1">
      <c r="B5" s="24" t="s">
        <v>2</v>
      </c>
      <c r="C5" s="203" t="str" cm="1">
        <f t="array" ref="C5">INDEX('1. Index'!$B$8:$E$212,C1,1)</f>
        <v>15.01.11.2.01.040</v>
      </c>
      <c r="D5" s="204"/>
      <c r="E5" s="195" t="s">
        <v>3</v>
      </c>
    </row>
    <row r="6" spans="2:5" ht="15" customHeight="1" thickBot="1">
      <c r="B6" s="25" t="s">
        <v>4</v>
      </c>
      <c r="C6" s="205" t="str" cm="1">
        <f t="array" ref="C6">INDEX('1. Index'!$B$8:$E$212,C1,2)</f>
        <v>Scanner scale - Zebra Solutions (USA) - MP7000</v>
      </c>
      <c r="D6" s="206"/>
      <c r="E6" s="196"/>
    </row>
    <row r="7" spans="2:5" ht="16.5" customHeight="1" thickBot="1">
      <c r="B7" s="26"/>
      <c r="C7" s="197" t="s">
        <v>24</v>
      </c>
      <c r="D7" s="198"/>
      <c r="E7" s="13" t="s">
        <v>5</v>
      </c>
    </row>
    <row r="8" spans="2:5">
      <c r="B8" s="27" t="s">
        <v>6</v>
      </c>
      <c r="C8" s="199" t="str" cm="1">
        <f t="array" ref="C8">INDEX('1. Index'!$B$8:$E$212,C1,3)</f>
        <v>Zebra Solutions (USA)</v>
      </c>
      <c r="D8" s="200"/>
      <c r="E8" s="28"/>
    </row>
    <row r="9" spans="2:5" ht="15" thickBot="1">
      <c r="B9" s="29" t="s">
        <v>7</v>
      </c>
      <c r="C9" s="201" t="str" cm="1">
        <f t="array" ref="C9">INDEX('1. Index'!$B$8:$E$212,C1,4)</f>
        <v>MP7000</v>
      </c>
      <c r="D9" s="202"/>
      <c r="E9" s="30"/>
    </row>
    <row r="10" spans="2:5" ht="18" customHeight="1" thickBot="1">
      <c r="B10" s="31"/>
      <c r="C10" s="32" t="s">
        <v>8</v>
      </c>
      <c r="D10" s="32" t="s">
        <v>9</v>
      </c>
      <c r="E10" s="13" t="s">
        <v>5</v>
      </c>
    </row>
    <row r="11" spans="2:5" ht="15" customHeight="1">
      <c r="B11" s="33" t="s">
        <v>1307</v>
      </c>
      <c r="C11" s="66" t="s">
        <v>216</v>
      </c>
      <c r="D11" s="67" t="s">
        <v>1882</v>
      </c>
      <c r="E11" s="35"/>
    </row>
    <row r="12" spans="2:5" ht="15" customHeight="1">
      <c r="B12" s="36" t="s">
        <v>1308</v>
      </c>
      <c r="C12" s="37" t="s">
        <v>1443</v>
      </c>
      <c r="D12" s="38" t="s">
        <v>2049</v>
      </c>
      <c r="E12" s="39"/>
    </row>
    <row r="13" spans="2:5" ht="15" customHeight="1">
      <c r="B13" s="36" t="s">
        <v>1309</v>
      </c>
      <c r="C13" s="37" t="s">
        <v>1444</v>
      </c>
      <c r="D13" s="38" t="s">
        <v>2050</v>
      </c>
      <c r="E13" s="39"/>
    </row>
    <row r="14" spans="2:5" ht="15" customHeight="1">
      <c r="B14" s="36" t="s">
        <v>1310</v>
      </c>
      <c r="C14" s="37" t="s">
        <v>1445</v>
      </c>
      <c r="D14" s="38" t="s">
        <v>2051</v>
      </c>
      <c r="E14" s="39"/>
    </row>
    <row r="15" spans="2:5" ht="15" customHeight="1">
      <c r="B15" s="36" t="s">
        <v>1311</v>
      </c>
      <c r="C15" s="37" t="s">
        <v>1446</v>
      </c>
      <c r="D15" s="38" t="s">
        <v>2052</v>
      </c>
      <c r="E15" s="39"/>
    </row>
    <row r="16" spans="2:5" ht="15" customHeight="1">
      <c r="B16" s="36" t="s">
        <v>1312</v>
      </c>
      <c r="C16" s="37" t="s">
        <v>2053</v>
      </c>
      <c r="D16" s="38" t="s">
        <v>2054</v>
      </c>
      <c r="E16" s="39"/>
    </row>
    <row r="17" spans="2:5" ht="15" customHeight="1">
      <c r="B17" s="36" t="s">
        <v>1313</v>
      </c>
      <c r="C17" s="37" t="s">
        <v>1447</v>
      </c>
      <c r="D17" s="38" t="s">
        <v>2055</v>
      </c>
      <c r="E17" s="39"/>
    </row>
    <row r="18" spans="2:5" ht="15" customHeight="1">
      <c r="B18" s="36" t="s">
        <v>291</v>
      </c>
      <c r="C18" s="37" t="s">
        <v>2056</v>
      </c>
      <c r="D18" s="38" t="s">
        <v>2057</v>
      </c>
      <c r="E18" s="39"/>
    </row>
    <row r="19" spans="2:5" ht="15" customHeight="1">
      <c r="B19" s="36" t="s">
        <v>1314</v>
      </c>
      <c r="C19" s="37" t="s">
        <v>2058</v>
      </c>
      <c r="D19" s="38" t="s">
        <v>2059</v>
      </c>
      <c r="E19" s="39"/>
    </row>
    <row r="20" spans="2:5" ht="15" customHeight="1">
      <c r="B20" s="36" t="s">
        <v>1315</v>
      </c>
      <c r="C20" s="37" t="s">
        <v>1448</v>
      </c>
      <c r="D20" s="38" t="s">
        <v>2060</v>
      </c>
      <c r="E20" s="39"/>
    </row>
    <row r="21" spans="2:5" ht="15" customHeight="1">
      <c r="B21" s="36" t="s">
        <v>281</v>
      </c>
      <c r="C21" s="37" t="s">
        <v>2061</v>
      </c>
      <c r="D21" s="38" t="s">
        <v>2062</v>
      </c>
      <c r="E21" s="39"/>
    </row>
    <row r="22" spans="2:5" ht="15" customHeight="1">
      <c r="B22" s="36"/>
      <c r="C22" s="37"/>
      <c r="D22" s="38"/>
      <c r="E22" s="39"/>
    </row>
    <row r="23" spans="2:5" ht="15" customHeight="1">
      <c r="B23" s="36"/>
      <c r="C23" s="37"/>
      <c r="D23" s="38"/>
      <c r="E23" s="39"/>
    </row>
    <row r="24" spans="2:5" ht="15" customHeight="1">
      <c r="B24" s="36"/>
      <c r="C24" s="37"/>
      <c r="D24" s="38"/>
      <c r="E24" s="39"/>
    </row>
    <row r="25" spans="2:5" ht="15" customHeight="1">
      <c r="B25" s="36"/>
      <c r="C25" s="37"/>
      <c r="D25" s="38"/>
      <c r="E25" s="39"/>
    </row>
    <row r="26" spans="2:5" ht="15" customHeight="1">
      <c r="B26" s="36"/>
      <c r="C26" s="37"/>
      <c r="D26" s="38"/>
      <c r="E26" s="39"/>
    </row>
    <row r="27" spans="2:5" ht="15" customHeight="1">
      <c r="B27" s="36"/>
      <c r="C27" s="37"/>
      <c r="D27" s="38"/>
      <c r="E27" s="39"/>
    </row>
    <row r="28" spans="2:5" ht="15" customHeight="1">
      <c r="B28" s="36"/>
      <c r="C28" s="37"/>
      <c r="D28" s="38"/>
      <c r="E28" s="39"/>
    </row>
    <row r="29" spans="2:5" ht="15" customHeight="1">
      <c r="B29" s="36"/>
      <c r="C29" s="37"/>
      <c r="D29" s="38"/>
      <c r="E29" s="39"/>
    </row>
    <row r="30" spans="2:5" ht="15" customHeight="1">
      <c r="B30" s="36"/>
      <c r="C30" s="37"/>
      <c r="D30" s="38"/>
      <c r="E30" s="39"/>
    </row>
    <row r="31" spans="2:5" ht="15" customHeight="1">
      <c r="B31" s="36"/>
      <c r="C31" s="37"/>
      <c r="D31" s="38"/>
      <c r="E31" s="39"/>
    </row>
    <row r="32" spans="2:5" ht="15" customHeight="1">
      <c r="B32" s="36"/>
      <c r="C32" s="37"/>
      <c r="D32" s="38"/>
      <c r="E32" s="39"/>
    </row>
    <row r="33" spans="2:5" ht="15" customHeight="1">
      <c r="B33" s="36"/>
      <c r="C33" s="37"/>
      <c r="D33" s="38"/>
      <c r="E33" s="39"/>
    </row>
    <row r="34" spans="2:5" ht="15" customHeight="1">
      <c r="B34" s="36" t="s">
        <v>279</v>
      </c>
      <c r="C34" s="37" t="s">
        <v>2064</v>
      </c>
      <c r="D34" s="38" t="s">
        <v>2064</v>
      </c>
      <c r="E34" s="39"/>
    </row>
    <row r="35" spans="2:5" ht="15" customHeight="1">
      <c r="B35" s="36" t="s">
        <v>10</v>
      </c>
      <c r="C35" s="37" t="s">
        <v>60</v>
      </c>
      <c r="D35" s="38" t="s">
        <v>60</v>
      </c>
      <c r="E35" s="39"/>
    </row>
    <row r="36" spans="2:5" ht="15" customHeight="1" thickBot="1">
      <c r="B36" s="36" t="s">
        <v>11</v>
      </c>
      <c r="C36" s="37" t="s">
        <v>61</v>
      </c>
      <c r="D36" s="41" t="s">
        <v>61</v>
      </c>
      <c r="E36" s="80"/>
    </row>
    <row r="37" spans="2:5" ht="16.5" customHeight="1" thickBot="1">
      <c r="B37" s="197" t="s">
        <v>12</v>
      </c>
      <c r="C37" s="207"/>
      <c r="D37" s="198"/>
      <c r="E37" s="13" t="s">
        <v>5</v>
      </c>
    </row>
    <row r="38" spans="2:5" ht="15" customHeight="1">
      <c r="B38" s="208" t="s">
        <v>13</v>
      </c>
      <c r="C38" s="209"/>
      <c r="D38" s="210"/>
      <c r="E38" s="35"/>
    </row>
    <row r="39" spans="2:5" ht="15" customHeight="1">
      <c r="B39" s="180" t="s">
        <v>141</v>
      </c>
      <c r="C39" s="181"/>
      <c r="D39" s="182"/>
      <c r="E39" s="39"/>
    </row>
    <row r="40" spans="2:5" ht="15" customHeight="1">
      <c r="B40" s="180" t="s">
        <v>14</v>
      </c>
      <c r="C40" s="181"/>
      <c r="D40" s="182"/>
      <c r="E40" s="42"/>
    </row>
    <row r="41" spans="2:5" ht="15" customHeight="1">
      <c r="B41" s="180" t="s">
        <v>15</v>
      </c>
      <c r="C41" s="181"/>
      <c r="D41" s="182"/>
      <c r="E41" s="42"/>
    </row>
    <row r="42" spans="2:5" ht="15" customHeight="1">
      <c r="B42" s="188" t="s">
        <v>221</v>
      </c>
      <c r="C42" s="189"/>
      <c r="D42" s="190"/>
      <c r="E42" s="42"/>
    </row>
    <row r="43" spans="2:5" ht="15" customHeight="1">
      <c r="B43" s="219" t="s">
        <v>208</v>
      </c>
      <c r="C43" s="220"/>
      <c r="D43" s="221"/>
      <c r="E43" s="43"/>
    </row>
    <row r="44" spans="2:5" ht="15" customHeight="1" thickBot="1">
      <c r="B44" s="213" t="s">
        <v>206</v>
      </c>
      <c r="C44" s="214"/>
      <c r="D44" s="215"/>
      <c r="E44" s="44"/>
    </row>
    <row r="45" spans="2:5" ht="15" customHeight="1" thickBot="1">
      <c r="B45" s="216" t="s">
        <v>207</v>
      </c>
      <c r="C45" s="217"/>
      <c r="D45" s="218"/>
      <c r="E45" s="45">
        <f>(E38+E40+E41+E42+E44)-(E43*E38)</f>
        <v>0</v>
      </c>
    </row>
    <row r="46" spans="2:5" ht="21" customHeight="1" thickBot="1">
      <c r="B46" s="222" t="s">
        <v>209</v>
      </c>
      <c r="C46" s="223"/>
      <c r="D46" s="223"/>
      <c r="E46" s="18" t="s">
        <v>17</v>
      </c>
    </row>
    <row r="47" spans="2:5" s="48" customFormat="1" ht="33" customHeight="1" thickBot="1">
      <c r="B47" s="186" t="s">
        <v>2204</v>
      </c>
      <c r="C47" s="187"/>
      <c r="D47" s="187"/>
      <c r="E47" s="47"/>
    </row>
    <row r="48" spans="2:5" ht="21.6" thickBot="1">
      <c r="B48" s="176" t="s">
        <v>1305</v>
      </c>
      <c r="C48" s="177"/>
      <c r="D48" s="177"/>
      <c r="E48" s="13" t="s">
        <v>1305</v>
      </c>
    </row>
    <row r="49" spans="2:5" ht="15" customHeight="1" thickBot="1">
      <c r="B49" s="178" t="s">
        <v>18</v>
      </c>
      <c r="C49" s="179"/>
      <c r="D49" s="179"/>
      <c r="E49" s="46"/>
    </row>
    <row r="50" spans="2:5">
      <c r="B50" s="212"/>
      <c r="C50" s="212"/>
      <c r="D50" s="212"/>
    </row>
    <row r="51" spans="2:5">
      <c r="B51" s="212"/>
      <c r="C51" s="212"/>
      <c r="D51" s="212"/>
    </row>
  </sheetData>
  <sheetProtection algorithmName="SHA-512" hashValue="FGSalF9ioCO+UiazQAJUeZ/0Kn18kP6r208bZ8Lj+j/QfTTocUbEDNxld9BcYleXIEL0e7eb6U8pBG7pwyZF3Q==" saltValue="bYO/PEw8ZvePXqnnVOL3kw==" spinCount="100000" sheet="1" objects="1" scenarios="1"/>
  <mergeCells count="23">
    <mergeCell ref="C9:D9"/>
    <mergeCell ref="C2:D2"/>
    <mergeCell ref="C3:D3"/>
    <mergeCell ref="E5:E6"/>
    <mergeCell ref="C7:D7"/>
    <mergeCell ref="C8:D8"/>
    <mergeCell ref="C5:D5"/>
    <mergeCell ref="C6:D6"/>
    <mergeCell ref="B43:D43"/>
    <mergeCell ref="B48:D48"/>
    <mergeCell ref="B49:D49"/>
    <mergeCell ref="B37:D37"/>
    <mergeCell ref="B38:D38"/>
    <mergeCell ref="B39:D39"/>
    <mergeCell ref="B40:D40"/>
    <mergeCell ref="B41:D41"/>
    <mergeCell ref="B42:D42"/>
    <mergeCell ref="B46:D46"/>
    <mergeCell ref="B50:D50"/>
    <mergeCell ref="B51:D51"/>
    <mergeCell ref="B44:D44"/>
    <mergeCell ref="B45:D45"/>
    <mergeCell ref="B47:D47"/>
  </mergeCells>
  <hyperlinks>
    <hyperlink ref="B1" location="'1. Index'!A1" display="Go To Index" xr:uid="{C0E96378-4275-4DE4-BDA8-7B2D2EAE2753}"/>
    <hyperlink ref="E1" location="'4. Database'!A1" display="Go To Database" xr:uid="{184A7046-0AE2-4A86-B4CF-FA21CEFCE57C}"/>
  </hyperlinks>
  <pageMargins left="0.7" right="0.7" top="0.75" bottom="0.75" header="0.3" footer="0.3"/>
  <pageSetup scale="57" orientation="landscape" r:id="rId1"/>
  <headerFooter>
    <oddFooter>&amp;R_x000D_&amp;1#&amp;"Calibri"&amp;10&amp;K000000 Confidential</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75">
    <pageSetUpPr fitToPage="1"/>
  </sheetPr>
  <dimension ref="B1:E51"/>
  <sheetViews>
    <sheetView topLeftCell="A29" zoomScale="70" zoomScaleNormal="70" workbookViewId="0">
      <selection activeCell="A48" sqref="A48:XFD49"/>
    </sheetView>
  </sheetViews>
  <sheetFormatPr defaultColWidth="9.21875" defaultRowHeight="14.4"/>
  <cols>
    <col min="1" max="1" width="2.77734375" style="20" customWidth="1"/>
    <col min="2" max="4" width="40.5546875" style="20" customWidth="1"/>
    <col min="5" max="5" width="54.21875" style="20" customWidth="1"/>
    <col min="6" max="16384" width="9.21875" style="20"/>
  </cols>
  <sheetData>
    <row r="1" spans="2:5" ht="15" thickBot="1">
      <c r="B1" s="19" t="s">
        <v>152</v>
      </c>
      <c r="C1" s="20">
        <v>21</v>
      </c>
      <c r="E1" s="11" t="s">
        <v>1275</v>
      </c>
    </row>
    <row r="2" spans="2:5">
      <c r="B2" s="21" t="s">
        <v>0</v>
      </c>
      <c r="C2" s="194" t="str">
        <f>VLOOKUP(C3,'1. Index'!$B$7:$C$212,2,0)</f>
        <v>Electrical and optical equipment</v>
      </c>
      <c r="D2" s="194"/>
    </row>
    <row r="3" spans="2:5" ht="15" thickBot="1">
      <c r="B3" s="22" t="s">
        <v>1</v>
      </c>
      <c r="C3" s="193" t="str">
        <f>LEFT(C5,10)</f>
        <v>15.01.11.2</v>
      </c>
      <c r="D3" s="194"/>
    </row>
    <row r="4" spans="2:5" ht="15" thickBot="1">
      <c r="B4" s="23"/>
    </row>
    <row r="5" spans="2:5" ht="15" customHeight="1">
      <c r="B5" s="24" t="s">
        <v>2</v>
      </c>
      <c r="C5" s="203" t="str" cm="1">
        <f t="array" ref="C5">INDEX('1. Index'!$B$8:$E$212,C1,1)</f>
        <v>15.01.11.2.01.050</v>
      </c>
      <c r="D5" s="204"/>
      <c r="E5" s="195" t="s">
        <v>3</v>
      </c>
    </row>
    <row r="6" spans="2:5" ht="15" customHeight="1" thickBot="1">
      <c r="B6" s="25" t="s">
        <v>4</v>
      </c>
      <c r="C6" s="205" t="str" cm="1">
        <f t="array" ref="C6">INDEX('1. Index'!$B$8:$E$212,C1,2)</f>
        <v>Desktop computer - Unspecified</v>
      </c>
      <c r="D6" s="206"/>
      <c r="E6" s="196"/>
    </row>
    <row r="7" spans="2:5" ht="16.5" customHeight="1" thickBot="1">
      <c r="B7" s="26"/>
      <c r="C7" s="197" t="s">
        <v>24</v>
      </c>
      <c r="D7" s="198"/>
      <c r="E7" s="13" t="s">
        <v>5</v>
      </c>
    </row>
    <row r="8" spans="2:5">
      <c r="B8" s="27" t="s">
        <v>6</v>
      </c>
      <c r="C8" s="199" t="str" cm="1">
        <f t="array" ref="C8">INDEX('1. Index'!$B$8:$E$212,C1,3)</f>
        <v>Unspecified</v>
      </c>
      <c r="D8" s="200"/>
      <c r="E8" s="28"/>
    </row>
    <row r="9" spans="2:5" ht="15" thickBot="1">
      <c r="B9" s="29" t="s">
        <v>7</v>
      </c>
      <c r="C9" s="201" t="str" cm="1">
        <f t="array" ref="C9">INDEX('1. Index'!$B$8:$E$212,C1,4)</f>
        <v>Unspecified</v>
      </c>
      <c r="D9" s="202"/>
      <c r="E9" s="30"/>
    </row>
    <row r="10" spans="2:5" ht="18" customHeight="1" thickBot="1">
      <c r="B10" s="31"/>
      <c r="C10" s="32" t="s">
        <v>8</v>
      </c>
      <c r="D10" s="32" t="s">
        <v>9</v>
      </c>
      <c r="E10" s="13" t="s">
        <v>5</v>
      </c>
    </row>
    <row r="11" spans="2:5" ht="15" customHeight="1">
      <c r="B11" s="33" t="s">
        <v>284</v>
      </c>
      <c r="C11" s="66" t="s">
        <v>1449</v>
      </c>
      <c r="D11" s="67" t="s">
        <v>2065</v>
      </c>
      <c r="E11" s="35"/>
    </row>
    <row r="12" spans="2:5" ht="15" customHeight="1">
      <c r="B12" s="36" t="s">
        <v>285</v>
      </c>
      <c r="C12" s="37" t="s">
        <v>1450</v>
      </c>
      <c r="D12" s="38" t="s">
        <v>2066</v>
      </c>
      <c r="E12" s="39"/>
    </row>
    <row r="13" spans="2:5" ht="15" customHeight="1">
      <c r="B13" s="36" t="s">
        <v>286</v>
      </c>
      <c r="C13" s="55" t="s">
        <v>1451</v>
      </c>
      <c r="D13" s="56" t="s">
        <v>2067</v>
      </c>
      <c r="E13" s="39"/>
    </row>
    <row r="14" spans="2:5" ht="15" customHeight="1">
      <c r="B14" s="36" t="s">
        <v>287</v>
      </c>
      <c r="C14" s="37" t="s">
        <v>1452</v>
      </c>
      <c r="D14" s="38" t="s">
        <v>2068</v>
      </c>
      <c r="E14" s="39"/>
    </row>
    <row r="15" spans="2:5" ht="15" customHeight="1">
      <c r="B15" s="36" t="s">
        <v>288</v>
      </c>
      <c r="C15" s="37" t="s">
        <v>1453</v>
      </c>
      <c r="D15" s="38" t="s">
        <v>2069</v>
      </c>
      <c r="E15" s="39"/>
    </row>
    <row r="16" spans="2:5" ht="15" customHeight="1">
      <c r="B16" s="36" t="s">
        <v>289</v>
      </c>
      <c r="C16" s="37" t="s">
        <v>1454</v>
      </c>
      <c r="D16" s="38" t="s">
        <v>2070</v>
      </c>
      <c r="E16" s="39"/>
    </row>
    <row r="17" spans="2:5" ht="15" customHeight="1">
      <c r="B17" s="36" t="s">
        <v>290</v>
      </c>
      <c r="C17" s="37" t="s">
        <v>1455</v>
      </c>
      <c r="D17" s="38" t="s">
        <v>2071</v>
      </c>
      <c r="E17" s="39"/>
    </row>
    <row r="18" spans="2:5" ht="15" customHeight="1">
      <c r="B18" s="36" t="s">
        <v>281</v>
      </c>
      <c r="C18" s="37" t="s">
        <v>2072</v>
      </c>
      <c r="D18" s="38" t="s">
        <v>2073</v>
      </c>
      <c r="E18" s="39"/>
    </row>
    <row r="19" spans="2:5" ht="15" customHeight="1">
      <c r="B19" s="36"/>
      <c r="C19" s="37"/>
      <c r="D19" s="38"/>
      <c r="E19" s="39"/>
    </row>
    <row r="20" spans="2:5" ht="15" customHeight="1">
      <c r="B20" s="36"/>
      <c r="C20" s="37"/>
      <c r="D20" s="38"/>
      <c r="E20" s="39"/>
    </row>
    <row r="21" spans="2:5" ht="15" customHeight="1">
      <c r="B21" s="36"/>
      <c r="C21" s="37"/>
      <c r="D21" s="38"/>
      <c r="E21" s="39"/>
    </row>
    <row r="22" spans="2:5" ht="15" customHeight="1">
      <c r="B22" s="36"/>
      <c r="C22" s="37"/>
      <c r="D22" s="38"/>
      <c r="E22" s="39"/>
    </row>
    <row r="23" spans="2:5" ht="15" customHeight="1">
      <c r="B23" s="36"/>
      <c r="C23" s="37"/>
      <c r="D23" s="38"/>
      <c r="E23" s="39"/>
    </row>
    <row r="24" spans="2:5" ht="15" customHeight="1">
      <c r="B24" s="36"/>
      <c r="C24" s="37"/>
      <c r="D24" s="38"/>
      <c r="E24" s="39"/>
    </row>
    <row r="25" spans="2:5" ht="15" customHeight="1">
      <c r="B25" s="36"/>
      <c r="C25" s="37"/>
      <c r="D25" s="38"/>
      <c r="E25" s="39"/>
    </row>
    <row r="26" spans="2:5" ht="15" customHeight="1">
      <c r="B26" s="36"/>
      <c r="C26" s="37"/>
      <c r="D26" s="38"/>
      <c r="E26" s="39"/>
    </row>
    <row r="27" spans="2:5" ht="15" customHeight="1">
      <c r="B27" s="36"/>
      <c r="C27" s="37"/>
      <c r="D27" s="38"/>
      <c r="E27" s="39"/>
    </row>
    <row r="28" spans="2:5" ht="15" customHeight="1">
      <c r="B28" s="36"/>
      <c r="C28" s="37"/>
      <c r="D28" s="38"/>
      <c r="E28" s="39"/>
    </row>
    <row r="29" spans="2:5" ht="15" customHeight="1">
      <c r="B29" s="36"/>
      <c r="C29" s="37"/>
      <c r="D29" s="38"/>
      <c r="E29" s="39"/>
    </row>
    <row r="30" spans="2:5" ht="15" customHeight="1">
      <c r="B30" s="36"/>
      <c r="C30" s="37"/>
      <c r="D30" s="38"/>
      <c r="E30" s="39"/>
    </row>
    <row r="31" spans="2:5" ht="15" customHeight="1">
      <c r="B31" s="36"/>
      <c r="C31" s="37"/>
      <c r="D31" s="38"/>
      <c r="E31" s="39"/>
    </row>
    <row r="32" spans="2:5" ht="15" customHeight="1">
      <c r="B32" s="36"/>
      <c r="C32" s="37"/>
      <c r="D32" s="38"/>
      <c r="E32" s="39"/>
    </row>
    <row r="33" spans="2:5" ht="15" customHeight="1">
      <c r="B33" s="36"/>
      <c r="C33" s="37"/>
      <c r="D33" s="38"/>
      <c r="E33" s="39"/>
    </row>
    <row r="34" spans="2:5" ht="15" customHeight="1">
      <c r="B34" s="36"/>
      <c r="C34" s="37"/>
      <c r="D34" s="38"/>
      <c r="E34" s="39"/>
    </row>
    <row r="35" spans="2:5" ht="15" customHeight="1">
      <c r="B35" s="36" t="s">
        <v>10</v>
      </c>
      <c r="C35" s="37" t="s">
        <v>60</v>
      </c>
      <c r="D35" s="38" t="s">
        <v>60</v>
      </c>
      <c r="E35" s="39"/>
    </row>
    <row r="36" spans="2:5" ht="15" customHeight="1" thickBot="1">
      <c r="B36" s="36" t="s">
        <v>11</v>
      </c>
      <c r="C36" s="37" t="s">
        <v>61</v>
      </c>
      <c r="D36" s="41" t="s">
        <v>61</v>
      </c>
      <c r="E36" s="80"/>
    </row>
    <row r="37" spans="2:5" ht="16.5" customHeight="1" thickBot="1">
      <c r="B37" s="197" t="s">
        <v>12</v>
      </c>
      <c r="C37" s="207"/>
      <c r="D37" s="198"/>
      <c r="E37" s="13" t="s">
        <v>5</v>
      </c>
    </row>
    <row r="38" spans="2:5" ht="15" customHeight="1">
      <c r="B38" s="208" t="s">
        <v>13</v>
      </c>
      <c r="C38" s="209"/>
      <c r="D38" s="210"/>
      <c r="E38" s="35"/>
    </row>
    <row r="39" spans="2:5" ht="15" customHeight="1">
      <c r="B39" s="180" t="s">
        <v>141</v>
      </c>
      <c r="C39" s="181"/>
      <c r="D39" s="182"/>
      <c r="E39" s="39"/>
    </row>
    <row r="40" spans="2:5" ht="15" customHeight="1">
      <c r="B40" s="180" t="s">
        <v>14</v>
      </c>
      <c r="C40" s="181"/>
      <c r="D40" s="182"/>
      <c r="E40" s="42"/>
    </row>
    <row r="41" spans="2:5" ht="15" customHeight="1">
      <c r="B41" s="180" t="s">
        <v>15</v>
      </c>
      <c r="C41" s="181"/>
      <c r="D41" s="182"/>
      <c r="E41" s="42"/>
    </row>
    <row r="42" spans="2:5" ht="15" customHeight="1">
      <c r="B42" s="188" t="s">
        <v>221</v>
      </c>
      <c r="C42" s="189"/>
      <c r="D42" s="190"/>
      <c r="E42" s="42"/>
    </row>
    <row r="43" spans="2:5" ht="15" customHeight="1">
      <c r="B43" s="219" t="s">
        <v>208</v>
      </c>
      <c r="C43" s="220"/>
      <c r="D43" s="221"/>
      <c r="E43" s="43"/>
    </row>
    <row r="44" spans="2:5" ht="15" customHeight="1" thickBot="1">
      <c r="B44" s="213" t="s">
        <v>206</v>
      </c>
      <c r="C44" s="214"/>
      <c r="D44" s="215"/>
      <c r="E44" s="44"/>
    </row>
    <row r="45" spans="2:5" ht="15" customHeight="1" thickBot="1">
      <c r="B45" s="216" t="s">
        <v>207</v>
      </c>
      <c r="C45" s="217"/>
      <c r="D45" s="218"/>
      <c r="E45" s="45">
        <f>(E38+E40+E41+E42+E44)-(E43*E38)</f>
        <v>0</v>
      </c>
    </row>
    <row r="46" spans="2:5" ht="21" customHeight="1" thickBot="1">
      <c r="B46" s="222" t="s">
        <v>209</v>
      </c>
      <c r="C46" s="223"/>
      <c r="D46" s="223"/>
      <c r="E46" s="18" t="s">
        <v>17</v>
      </c>
    </row>
    <row r="47" spans="2:5" s="48" customFormat="1" ht="15" thickBot="1">
      <c r="B47" s="186"/>
      <c r="C47" s="187"/>
      <c r="D47" s="187"/>
      <c r="E47" s="47"/>
    </row>
    <row r="48" spans="2:5" ht="21.6" thickBot="1">
      <c r="B48" s="176" t="s">
        <v>1305</v>
      </c>
      <c r="C48" s="177"/>
      <c r="D48" s="177"/>
      <c r="E48" s="13" t="s">
        <v>1305</v>
      </c>
    </row>
    <row r="49" spans="2:5" ht="15" customHeight="1" thickBot="1">
      <c r="B49" s="178" t="s">
        <v>18</v>
      </c>
      <c r="C49" s="179"/>
      <c r="D49" s="179"/>
      <c r="E49" s="46"/>
    </row>
    <row r="50" spans="2:5">
      <c r="B50" s="212"/>
      <c r="C50" s="212"/>
      <c r="D50" s="212"/>
    </row>
    <row r="51" spans="2:5">
      <c r="B51" s="212"/>
      <c r="C51" s="212"/>
      <c r="D51" s="212"/>
    </row>
  </sheetData>
  <sheetProtection algorithmName="SHA-512" hashValue="LA0PoQ7ZQYTNR0Ad1nIRusWT/2DAXSLKuIQPMASk6D0TE1bZ0CkcA7XBqxbrFPx2A69MLAZcx0sjR1IAuV9k6w==" saltValue="QV/AwaAgLsFBZhkY/wppaA==" spinCount="100000" sheet="1" objects="1" scenarios="1"/>
  <mergeCells count="23">
    <mergeCell ref="C9:D9"/>
    <mergeCell ref="C2:D2"/>
    <mergeCell ref="C3:D3"/>
    <mergeCell ref="E5:E6"/>
    <mergeCell ref="C7:D7"/>
    <mergeCell ref="C8:D8"/>
    <mergeCell ref="C5:D5"/>
    <mergeCell ref="C6:D6"/>
    <mergeCell ref="B43:D43"/>
    <mergeCell ref="B48:D48"/>
    <mergeCell ref="B49:D49"/>
    <mergeCell ref="B37:D37"/>
    <mergeCell ref="B38:D38"/>
    <mergeCell ref="B39:D39"/>
    <mergeCell ref="B40:D40"/>
    <mergeCell ref="B41:D41"/>
    <mergeCell ref="B42:D42"/>
    <mergeCell ref="B46:D46"/>
    <mergeCell ref="B50:D50"/>
    <mergeCell ref="B51:D51"/>
    <mergeCell ref="B44:D44"/>
    <mergeCell ref="B45:D45"/>
    <mergeCell ref="B47:D47"/>
  </mergeCells>
  <hyperlinks>
    <hyperlink ref="B1" location="'1. Index'!A1" display="Go To Index" xr:uid="{C3171BF6-F1FF-4922-87F0-7B6DA22A2568}"/>
    <hyperlink ref="E1" location="'4. Database'!A1" display="Go To Database" xr:uid="{648B00D3-AE59-49AE-8097-CD5B6CDBF41C}"/>
  </hyperlinks>
  <pageMargins left="0.7" right="0.7" top="0.75" bottom="0.75" header="0.3" footer="0.3"/>
  <pageSetup scale="63" orientation="landscape" r:id="rId1"/>
  <headerFooter>
    <oddFooter>&amp;R_x000D_&amp;1#&amp;"Calibri"&amp;10&amp;K000000 Confidential</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76">
    <pageSetUpPr fitToPage="1"/>
  </sheetPr>
  <dimension ref="B1:E51"/>
  <sheetViews>
    <sheetView topLeftCell="A37" zoomScale="70" zoomScaleNormal="70" workbookViewId="0">
      <selection activeCell="A48" sqref="A48:XFD49"/>
    </sheetView>
  </sheetViews>
  <sheetFormatPr defaultColWidth="9.21875" defaultRowHeight="14.4"/>
  <cols>
    <col min="1" max="1" width="2.77734375" style="20" customWidth="1"/>
    <col min="2" max="4" width="40.5546875" style="20" customWidth="1"/>
    <col min="5" max="5" width="54.21875" style="20" customWidth="1"/>
    <col min="6" max="16384" width="9.21875" style="20"/>
  </cols>
  <sheetData>
    <row r="1" spans="2:5" ht="15" thickBot="1">
      <c r="B1" s="19" t="s">
        <v>152</v>
      </c>
      <c r="C1" s="20">
        <v>22</v>
      </c>
      <c r="E1" s="11" t="s">
        <v>1275</v>
      </c>
    </row>
    <row r="2" spans="2:5">
      <c r="B2" s="21" t="s">
        <v>0</v>
      </c>
      <c r="C2" s="194" t="str">
        <f>VLOOKUP(C3,'1. Index'!$B$7:$C$212,2,0)</f>
        <v>Electrical and optical equipment</v>
      </c>
      <c r="D2" s="194"/>
    </row>
    <row r="3" spans="2:5" ht="15" thickBot="1">
      <c r="B3" s="22" t="s">
        <v>1</v>
      </c>
      <c r="C3" s="193" t="str">
        <f>LEFT(C5,10)</f>
        <v>15.01.11.2</v>
      </c>
      <c r="D3" s="194"/>
    </row>
    <row r="4" spans="2:5" ht="15" thickBot="1">
      <c r="B4" s="23"/>
    </row>
    <row r="5" spans="2:5" ht="15" customHeight="1">
      <c r="B5" s="24" t="s">
        <v>2</v>
      </c>
      <c r="C5" s="203" t="str" cm="1">
        <f t="array" ref="C5">INDEX('1. Index'!$B$8:$E$212,C1,1)</f>
        <v>15.01.11.2.01.060</v>
      </c>
      <c r="D5" s="204"/>
      <c r="E5" s="195" t="s">
        <v>3</v>
      </c>
    </row>
    <row r="6" spans="2:5" ht="15" customHeight="1" thickBot="1">
      <c r="B6" s="25" t="s">
        <v>4</v>
      </c>
      <c r="C6" s="205" t="str" cm="1">
        <f t="array" ref="C6">INDEX('1. Index'!$B$8:$E$212,C1,2)</f>
        <v>Desktop computer - HP (USA) - Z2 Tower G9 Workstation</v>
      </c>
      <c r="D6" s="206"/>
      <c r="E6" s="196"/>
    </row>
    <row r="7" spans="2:5" ht="16.5" customHeight="1" thickBot="1">
      <c r="B7" s="26"/>
      <c r="C7" s="197" t="s">
        <v>24</v>
      </c>
      <c r="D7" s="198"/>
      <c r="E7" s="13" t="s">
        <v>5</v>
      </c>
    </row>
    <row r="8" spans="2:5">
      <c r="B8" s="27" t="s">
        <v>6</v>
      </c>
      <c r="C8" s="199" t="str" cm="1">
        <f t="array" ref="C8">INDEX('1. Index'!$B$8:$E$212,C1,3)</f>
        <v>HP (USA)</v>
      </c>
      <c r="D8" s="200"/>
      <c r="E8" s="28"/>
    </row>
    <row r="9" spans="2:5" ht="15" thickBot="1">
      <c r="B9" s="29" t="s">
        <v>7</v>
      </c>
      <c r="C9" s="201" t="str" cm="1">
        <f t="array" ref="C9">INDEX('1. Index'!$B$8:$E$212,C1,4)</f>
        <v>Z2 Tower G9 Workstation</v>
      </c>
      <c r="D9" s="202"/>
      <c r="E9" s="30"/>
    </row>
    <row r="10" spans="2:5" ht="18" customHeight="1" thickBot="1">
      <c r="B10" s="31"/>
      <c r="C10" s="32" t="s">
        <v>8</v>
      </c>
      <c r="D10" s="32" t="s">
        <v>9</v>
      </c>
      <c r="E10" s="13" t="s">
        <v>5</v>
      </c>
    </row>
    <row r="11" spans="2:5" ht="15" customHeight="1">
      <c r="B11" s="33" t="s">
        <v>284</v>
      </c>
      <c r="C11" s="66" t="s">
        <v>1449</v>
      </c>
      <c r="D11" s="67" t="s">
        <v>2065</v>
      </c>
      <c r="E11" s="35"/>
    </row>
    <row r="12" spans="2:5" ht="15" customHeight="1">
      <c r="B12" s="36" t="s">
        <v>285</v>
      </c>
      <c r="C12" s="37" t="s">
        <v>1450</v>
      </c>
      <c r="D12" s="38" t="s">
        <v>2066</v>
      </c>
      <c r="E12" s="39"/>
    </row>
    <row r="13" spans="2:5" ht="15" customHeight="1">
      <c r="B13" s="36" t="s">
        <v>286</v>
      </c>
      <c r="C13" s="55" t="s">
        <v>1451</v>
      </c>
      <c r="D13" s="56" t="s">
        <v>2067</v>
      </c>
      <c r="E13" s="39"/>
    </row>
    <row r="14" spans="2:5" ht="15" customHeight="1">
      <c r="B14" s="36" t="s">
        <v>287</v>
      </c>
      <c r="C14" s="37" t="s">
        <v>1452</v>
      </c>
      <c r="D14" s="38" t="s">
        <v>2068</v>
      </c>
      <c r="E14" s="39"/>
    </row>
    <row r="15" spans="2:5" ht="15" customHeight="1">
      <c r="B15" s="36" t="s">
        <v>288</v>
      </c>
      <c r="C15" s="37" t="s">
        <v>1453</v>
      </c>
      <c r="D15" s="38" t="s">
        <v>2069</v>
      </c>
      <c r="E15" s="39"/>
    </row>
    <row r="16" spans="2:5" ht="15" customHeight="1">
      <c r="B16" s="36" t="s">
        <v>289</v>
      </c>
      <c r="C16" s="37" t="s">
        <v>1454</v>
      </c>
      <c r="D16" s="38" t="s">
        <v>2070</v>
      </c>
      <c r="E16" s="39"/>
    </row>
    <row r="17" spans="2:5" ht="15" customHeight="1">
      <c r="B17" s="36" t="s">
        <v>290</v>
      </c>
      <c r="C17" s="37" t="s">
        <v>1455</v>
      </c>
      <c r="D17" s="38" t="s">
        <v>2071</v>
      </c>
      <c r="E17" s="39"/>
    </row>
    <row r="18" spans="2:5" ht="15" customHeight="1">
      <c r="B18" s="36" t="s">
        <v>281</v>
      </c>
      <c r="C18" s="37" t="s">
        <v>2072</v>
      </c>
      <c r="D18" s="38" t="s">
        <v>2073</v>
      </c>
      <c r="E18" s="39"/>
    </row>
    <row r="19" spans="2:5" ht="15" customHeight="1">
      <c r="B19" s="36"/>
      <c r="C19" s="37"/>
      <c r="D19" s="38"/>
      <c r="E19" s="39"/>
    </row>
    <row r="20" spans="2:5" ht="15" customHeight="1">
      <c r="B20" s="36"/>
      <c r="C20" s="37"/>
      <c r="D20" s="38"/>
      <c r="E20" s="39"/>
    </row>
    <row r="21" spans="2:5" ht="15" customHeight="1">
      <c r="B21" s="36"/>
      <c r="C21" s="37"/>
      <c r="D21" s="38"/>
      <c r="E21" s="39"/>
    </row>
    <row r="22" spans="2:5" ht="15" customHeight="1">
      <c r="B22" s="36"/>
      <c r="C22" s="37"/>
      <c r="D22" s="38"/>
      <c r="E22" s="39"/>
    </row>
    <row r="23" spans="2:5" ht="15" customHeight="1">
      <c r="B23" s="36"/>
      <c r="C23" s="37"/>
      <c r="D23" s="38"/>
      <c r="E23" s="39"/>
    </row>
    <row r="24" spans="2:5" ht="15" customHeight="1">
      <c r="B24" s="36"/>
      <c r="C24" s="37"/>
      <c r="D24" s="38"/>
      <c r="E24" s="39"/>
    </row>
    <row r="25" spans="2:5" ht="15" customHeight="1">
      <c r="B25" s="36"/>
      <c r="C25" s="37"/>
      <c r="D25" s="38"/>
      <c r="E25" s="39"/>
    </row>
    <row r="26" spans="2:5" ht="15" customHeight="1">
      <c r="B26" s="36"/>
      <c r="C26" s="37"/>
      <c r="D26" s="38"/>
      <c r="E26" s="39"/>
    </row>
    <row r="27" spans="2:5" ht="15" customHeight="1">
      <c r="B27" s="36"/>
      <c r="C27" s="37"/>
      <c r="D27" s="38"/>
      <c r="E27" s="39"/>
    </row>
    <row r="28" spans="2:5" ht="15" customHeight="1">
      <c r="B28" s="36"/>
      <c r="C28" s="37"/>
      <c r="D28" s="38"/>
      <c r="E28" s="39"/>
    </row>
    <row r="29" spans="2:5" ht="15" customHeight="1">
      <c r="B29" s="36"/>
      <c r="C29" s="37"/>
      <c r="D29" s="38"/>
      <c r="E29" s="39"/>
    </row>
    <row r="30" spans="2:5" ht="15" customHeight="1">
      <c r="B30" s="36"/>
      <c r="C30" s="37"/>
      <c r="D30" s="38"/>
      <c r="E30" s="39"/>
    </row>
    <row r="31" spans="2:5" ht="15" customHeight="1">
      <c r="B31" s="36"/>
      <c r="C31" s="37"/>
      <c r="D31" s="38"/>
      <c r="E31" s="39"/>
    </row>
    <row r="32" spans="2:5" ht="15" customHeight="1">
      <c r="B32" s="36"/>
      <c r="C32" s="37"/>
      <c r="D32" s="38"/>
      <c r="E32" s="39"/>
    </row>
    <row r="33" spans="2:5" ht="15" customHeight="1">
      <c r="B33" s="36"/>
      <c r="C33" s="37"/>
      <c r="D33" s="38"/>
      <c r="E33" s="39"/>
    </row>
    <row r="34" spans="2:5" ht="15" customHeight="1">
      <c r="B34" s="36" t="s">
        <v>279</v>
      </c>
      <c r="C34" s="37" t="s">
        <v>1456</v>
      </c>
      <c r="D34" s="38" t="s">
        <v>1457</v>
      </c>
      <c r="E34" s="39"/>
    </row>
    <row r="35" spans="2:5" ht="15" customHeight="1">
      <c r="B35" s="36" t="s">
        <v>10</v>
      </c>
      <c r="C35" s="37" t="s">
        <v>60</v>
      </c>
      <c r="D35" s="38" t="s">
        <v>60</v>
      </c>
      <c r="E35" s="39"/>
    </row>
    <row r="36" spans="2:5" ht="15" customHeight="1" thickBot="1">
      <c r="B36" s="36" t="s">
        <v>11</v>
      </c>
      <c r="C36" s="37" t="s">
        <v>61</v>
      </c>
      <c r="D36" s="41" t="s">
        <v>61</v>
      </c>
      <c r="E36" s="80"/>
    </row>
    <row r="37" spans="2:5" ht="16.5" customHeight="1" thickBot="1">
      <c r="B37" s="197" t="s">
        <v>12</v>
      </c>
      <c r="C37" s="207"/>
      <c r="D37" s="198"/>
      <c r="E37" s="13" t="s">
        <v>5</v>
      </c>
    </row>
    <row r="38" spans="2:5" ht="15" customHeight="1">
      <c r="B38" s="208" t="s">
        <v>13</v>
      </c>
      <c r="C38" s="209"/>
      <c r="D38" s="210"/>
      <c r="E38" s="35"/>
    </row>
    <row r="39" spans="2:5" ht="15" customHeight="1">
      <c r="B39" s="180" t="s">
        <v>141</v>
      </c>
      <c r="C39" s="181"/>
      <c r="D39" s="182"/>
      <c r="E39" s="39"/>
    </row>
    <row r="40" spans="2:5" ht="15" customHeight="1">
      <c r="B40" s="180" t="s">
        <v>14</v>
      </c>
      <c r="C40" s="181"/>
      <c r="D40" s="182"/>
      <c r="E40" s="42"/>
    </row>
    <row r="41" spans="2:5" ht="15" customHeight="1">
      <c r="B41" s="180" t="s">
        <v>15</v>
      </c>
      <c r="C41" s="181"/>
      <c r="D41" s="182"/>
      <c r="E41" s="42"/>
    </row>
    <row r="42" spans="2:5" ht="15" customHeight="1">
      <c r="B42" s="188" t="s">
        <v>221</v>
      </c>
      <c r="C42" s="189"/>
      <c r="D42" s="190"/>
      <c r="E42" s="42"/>
    </row>
    <row r="43" spans="2:5" ht="15" customHeight="1">
      <c r="B43" s="219" t="s">
        <v>208</v>
      </c>
      <c r="C43" s="220"/>
      <c r="D43" s="221"/>
      <c r="E43" s="43"/>
    </row>
    <row r="44" spans="2:5" ht="15" customHeight="1" thickBot="1">
      <c r="B44" s="213" t="s">
        <v>206</v>
      </c>
      <c r="C44" s="214"/>
      <c r="D44" s="215"/>
      <c r="E44" s="44"/>
    </row>
    <row r="45" spans="2:5" ht="15" customHeight="1" thickBot="1">
      <c r="B45" s="216" t="s">
        <v>207</v>
      </c>
      <c r="C45" s="217"/>
      <c r="D45" s="218"/>
      <c r="E45" s="45">
        <f>(E38+E40+E41+E42+E44)-(E43*E38)</f>
        <v>0</v>
      </c>
    </row>
    <row r="46" spans="2:5" ht="21" customHeight="1" thickBot="1">
      <c r="B46" s="222" t="s">
        <v>209</v>
      </c>
      <c r="C46" s="223"/>
      <c r="D46" s="223"/>
      <c r="E46" s="18" t="s">
        <v>17</v>
      </c>
    </row>
    <row r="47" spans="2:5" s="48" customFormat="1" ht="52.5" customHeight="1" thickBot="1">
      <c r="B47" s="186" t="s">
        <v>2203</v>
      </c>
      <c r="C47" s="187"/>
      <c r="D47" s="187"/>
      <c r="E47" s="47"/>
    </row>
    <row r="48" spans="2:5" ht="21.6" thickBot="1">
      <c r="B48" s="176" t="s">
        <v>1305</v>
      </c>
      <c r="C48" s="177"/>
      <c r="D48" s="177"/>
      <c r="E48" s="13" t="s">
        <v>1305</v>
      </c>
    </row>
    <row r="49" spans="2:5" ht="15" customHeight="1" thickBot="1">
      <c r="B49" s="178" t="s">
        <v>18</v>
      </c>
      <c r="C49" s="179"/>
      <c r="D49" s="179"/>
      <c r="E49" s="46"/>
    </row>
    <row r="50" spans="2:5">
      <c r="B50" s="212"/>
      <c r="C50" s="212"/>
      <c r="D50" s="212"/>
    </row>
    <row r="51" spans="2:5">
      <c r="B51" s="212"/>
      <c r="C51" s="212"/>
      <c r="D51" s="212"/>
    </row>
  </sheetData>
  <sheetProtection algorithmName="SHA-512" hashValue="Gyr7VDQUPpmfXFrDDhwyAVD7gY/Ume84/Zqx5xkQXrgsXGhtb4+OIjh3AwJBg0+yxsGYpN7iaFaALlW2uc/INg==" saltValue="9Yu00i2VVxa91/u+3iaLow==" spinCount="100000" sheet="1" objects="1" scenarios="1"/>
  <mergeCells count="23">
    <mergeCell ref="C9:D9"/>
    <mergeCell ref="C2:D2"/>
    <mergeCell ref="C3:D3"/>
    <mergeCell ref="E5:E6"/>
    <mergeCell ref="C7:D7"/>
    <mergeCell ref="C8:D8"/>
    <mergeCell ref="C5:D5"/>
    <mergeCell ref="C6:D6"/>
    <mergeCell ref="B43:D43"/>
    <mergeCell ref="B48:D48"/>
    <mergeCell ref="B49:D49"/>
    <mergeCell ref="B37:D37"/>
    <mergeCell ref="B38:D38"/>
    <mergeCell ref="B39:D39"/>
    <mergeCell ref="B40:D40"/>
    <mergeCell ref="B41:D41"/>
    <mergeCell ref="B42:D42"/>
    <mergeCell ref="B46:D46"/>
    <mergeCell ref="B50:D50"/>
    <mergeCell ref="B51:D51"/>
    <mergeCell ref="B44:D44"/>
    <mergeCell ref="B45:D45"/>
    <mergeCell ref="B47:D47"/>
  </mergeCells>
  <hyperlinks>
    <hyperlink ref="B1" location="'1. Index'!A1" display="Go To Index" xr:uid="{764A07D6-512D-420D-AAFA-F61B2B568E77}"/>
    <hyperlink ref="E1" location="'4. Database'!A1" display="Go To Database" xr:uid="{093E0C46-8A5C-45ED-AA61-558BB3C9FE4D}"/>
  </hyperlinks>
  <pageMargins left="0.7" right="0.7" top="0.75" bottom="0.75" header="0.3" footer="0.3"/>
  <pageSetup scale="60" orientation="landscape" r:id="rId1"/>
  <headerFooter>
    <oddFooter>&amp;R_x000D_&amp;1#&amp;"Calibri"&amp;10&amp;K000000 Confidential</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77">
    <pageSetUpPr fitToPage="1"/>
  </sheetPr>
  <dimension ref="B1:E51"/>
  <sheetViews>
    <sheetView zoomScale="70" zoomScaleNormal="70" workbookViewId="0">
      <selection activeCell="A48" sqref="A48:XFD49"/>
    </sheetView>
  </sheetViews>
  <sheetFormatPr defaultColWidth="9.21875" defaultRowHeight="14.4"/>
  <cols>
    <col min="1" max="1" width="2.77734375" style="20" customWidth="1"/>
    <col min="2" max="4" width="40.5546875" style="20" customWidth="1"/>
    <col min="5" max="5" width="54.21875" style="20" customWidth="1"/>
    <col min="6" max="16384" width="9.21875" style="20"/>
  </cols>
  <sheetData>
    <row r="1" spans="2:5" ht="15" thickBot="1">
      <c r="B1" s="19" t="s">
        <v>152</v>
      </c>
      <c r="C1" s="20">
        <v>23</v>
      </c>
      <c r="E1" s="11" t="s">
        <v>1275</v>
      </c>
    </row>
    <row r="2" spans="2:5">
      <c r="B2" s="21" t="s">
        <v>0</v>
      </c>
      <c r="C2" s="194" t="str">
        <f>VLOOKUP(C3,'1. Index'!$B$7:$C$212,2,0)</f>
        <v>Electrical and optical equipment</v>
      </c>
      <c r="D2" s="194"/>
    </row>
    <row r="3" spans="2:5" ht="15" thickBot="1">
      <c r="B3" s="22" t="s">
        <v>1</v>
      </c>
      <c r="C3" s="193" t="str">
        <f>LEFT(C5,10)</f>
        <v>15.01.11.2</v>
      </c>
      <c r="D3" s="194"/>
    </row>
    <row r="4" spans="2:5" ht="15" thickBot="1">
      <c r="B4" s="23"/>
    </row>
    <row r="5" spans="2:5" ht="15" customHeight="1">
      <c r="B5" s="24" t="s">
        <v>2</v>
      </c>
      <c r="C5" s="203" t="str" cm="1">
        <f t="array" ref="C5">INDEX('1. Index'!$B$8:$E$212,C1,1)</f>
        <v>15.01.11.2.01.070</v>
      </c>
      <c r="D5" s="204"/>
      <c r="E5" s="195" t="s">
        <v>3</v>
      </c>
    </row>
    <row r="6" spans="2:5" ht="15" customHeight="1" thickBot="1">
      <c r="B6" s="25" t="s">
        <v>4</v>
      </c>
      <c r="C6" s="205" t="str" cm="1">
        <f t="array" ref="C6">INDEX('1. Index'!$B$8:$E$212,C1,2)</f>
        <v>Desktop computer - Dell (USA) - OptiPlex 7080 Micro Form Factor</v>
      </c>
      <c r="D6" s="206"/>
      <c r="E6" s="196"/>
    </row>
    <row r="7" spans="2:5" ht="16.5" customHeight="1" thickBot="1">
      <c r="B7" s="26"/>
      <c r="C7" s="197" t="s">
        <v>24</v>
      </c>
      <c r="D7" s="198"/>
      <c r="E7" s="13" t="s">
        <v>5</v>
      </c>
    </row>
    <row r="8" spans="2:5">
      <c r="B8" s="27" t="s">
        <v>6</v>
      </c>
      <c r="C8" s="199" t="str" cm="1">
        <f t="array" ref="C8">INDEX('1. Index'!$B$8:$E$212,C1,3)</f>
        <v>Dell (USA)</v>
      </c>
      <c r="D8" s="200"/>
      <c r="E8" s="28"/>
    </row>
    <row r="9" spans="2:5" ht="15" thickBot="1">
      <c r="B9" s="29" t="s">
        <v>7</v>
      </c>
      <c r="C9" s="201" t="str" cm="1">
        <f t="array" ref="C9">INDEX('1. Index'!$B$8:$E$212,C1,4)</f>
        <v>OptiPlex 7080 Micro Form Factor</v>
      </c>
      <c r="D9" s="202"/>
      <c r="E9" s="30"/>
    </row>
    <row r="10" spans="2:5" ht="18" customHeight="1" thickBot="1">
      <c r="B10" s="31"/>
      <c r="C10" s="32" t="s">
        <v>8</v>
      </c>
      <c r="D10" s="32" t="s">
        <v>9</v>
      </c>
      <c r="E10" s="13" t="s">
        <v>5</v>
      </c>
    </row>
    <row r="11" spans="2:5" ht="15" customHeight="1">
      <c r="B11" s="57" t="s">
        <v>233</v>
      </c>
      <c r="C11" s="82" t="s">
        <v>2074</v>
      </c>
      <c r="D11" s="67" t="s">
        <v>2075</v>
      </c>
      <c r="E11" s="35"/>
    </row>
    <row r="12" spans="2:5" ht="15" customHeight="1">
      <c r="B12" s="36" t="s">
        <v>292</v>
      </c>
      <c r="C12" s="37" t="s">
        <v>2076</v>
      </c>
      <c r="D12" s="38" t="s">
        <v>2077</v>
      </c>
      <c r="E12" s="39"/>
    </row>
    <row r="13" spans="2:5" ht="15" customHeight="1">
      <c r="B13" s="36" t="s">
        <v>293</v>
      </c>
      <c r="C13" s="37" t="s">
        <v>1458</v>
      </c>
      <c r="D13" s="38" t="s">
        <v>2078</v>
      </c>
      <c r="E13" s="39"/>
    </row>
    <row r="14" spans="2:5" ht="15" customHeight="1">
      <c r="B14" s="36" t="s">
        <v>294</v>
      </c>
      <c r="C14" s="37" t="s">
        <v>1459</v>
      </c>
      <c r="D14" s="38" t="s">
        <v>2079</v>
      </c>
      <c r="E14" s="39"/>
    </row>
    <row r="15" spans="2:5" ht="15" customHeight="1">
      <c r="B15" s="36" t="s">
        <v>295</v>
      </c>
      <c r="C15" s="37" t="s">
        <v>2080</v>
      </c>
      <c r="D15" s="38" t="s">
        <v>2081</v>
      </c>
      <c r="E15" s="39"/>
    </row>
    <row r="16" spans="2:5" ht="15" customHeight="1">
      <c r="B16" s="36" t="s">
        <v>296</v>
      </c>
      <c r="C16" s="37" t="s">
        <v>1474</v>
      </c>
      <c r="D16" s="38" t="s">
        <v>2082</v>
      </c>
      <c r="E16" s="39"/>
    </row>
    <row r="17" spans="2:5" ht="15" customHeight="1">
      <c r="B17" s="36" t="s">
        <v>1306</v>
      </c>
      <c r="C17" s="37" t="s">
        <v>1460</v>
      </c>
      <c r="D17" s="38" t="s">
        <v>2083</v>
      </c>
      <c r="E17" s="39"/>
    </row>
    <row r="18" spans="2:5" ht="15" customHeight="1">
      <c r="B18" s="36" t="s">
        <v>297</v>
      </c>
      <c r="C18" s="37" t="s">
        <v>2084</v>
      </c>
      <c r="D18" s="38" t="s">
        <v>2085</v>
      </c>
      <c r="E18" s="39"/>
    </row>
    <row r="19" spans="2:5" ht="15" customHeight="1">
      <c r="B19" s="36" t="s">
        <v>298</v>
      </c>
      <c r="C19" s="37" t="s">
        <v>678</v>
      </c>
      <c r="D19" s="38" t="s">
        <v>2086</v>
      </c>
      <c r="E19" s="39"/>
    </row>
    <row r="20" spans="2:5" ht="15" customHeight="1">
      <c r="B20" s="36" t="s">
        <v>299</v>
      </c>
      <c r="C20" s="37" t="s">
        <v>1461</v>
      </c>
      <c r="D20" s="38" t="s">
        <v>2087</v>
      </c>
      <c r="E20" s="39"/>
    </row>
    <row r="21" spans="2:5" ht="15" customHeight="1">
      <c r="B21" s="36"/>
      <c r="C21" s="37"/>
      <c r="D21" s="38"/>
      <c r="E21" s="39"/>
    </row>
    <row r="22" spans="2:5" ht="15" customHeight="1">
      <c r="B22" s="36"/>
      <c r="C22" s="37"/>
      <c r="D22" s="38"/>
      <c r="E22" s="39"/>
    </row>
    <row r="23" spans="2:5" ht="15" customHeight="1">
      <c r="B23" s="36"/>
      <c r="C23" s="37"/>
      <c r="D23" s="38"/>
      <c r="E23" s="39"/>
    </row>
    <row r="24" spans="2:5" ht="15" customHeight="1">
      <c r="B24" s="36"/>
      <c r="C24" s="37"/>
      <c r="D24" s="38"/>
      <c r="E24" s="39"/>
    </row>
    <row r="25" spans="2:5" ht="15" customHeight="1">
      <c r="B25" s="36"/>
      <c r="C25" s="37"/>
      <c r="D25" s="38"/>
      <c r="E25" s="39"/>
    </row>
    <row r="26" spans="2:5" ht="15" customHeight="1">
      <c r="B26" s="36"/>
      <c r="C26" s="37"/>
      <c r="D26" s="38"/>
      <c r="E26" s="39"/>
    </row>
    <row r="27" spans="2:5" ht="15" customHeight="1">
      <c r="B27" s="36"/>
      <c r="C27" s="37"/>
      <c r="D27" s="38"/>
      <c r="E27" s="39"/>
    </row>
    <row r="28" spans="2:5" ht="15" customHeight="1">
      <c r="B28" s="36"/>
      <c r="C28" s="37"/>
      <c r="D28" s="38"/>
      <c r="E28" s="39"/>
    </row>
    <row r="29" spans="2:5" ht="15" customHeight="1">
      <c r="B29" s="36"/>
      <c r="C29" s="37"/>
      <c r="D29" s="38"/>
      <c r="E29" s="39"/>
    </row>
    <row r="30" spans="2:5" ht="15" customHeight="1">
      <c r="B30" s="36"/>
      <c r="C30" s="37"/>
      <c r="D30" s="38"/>
      <c r="E30" s="39"/>
    </row>
    <row r="31" spans="2:5" ht="15" customHeight="1">
      <c r="B31" s="36"/>
      <c r="C31" s="37"/>
      <c r="D31" s="38"/>
      <c r="E31" s="39"/>
    </row>
    <row r="32" spans="2:5" ht="15" customHeight="1">
      <c r="B32" s="36"/>
      <c r="C32" s="37"/>
      <c r="D32" s="38"/>
      <c r="E32" s="39"/>
    </row>
    <row r="33" spans="2:5" ht="15" customHeight="1">
      <c r="B33" s="36"/>
      <c r="C33" s="37"/>
      <c r="D33" s="38"/>
      <c r="E33" s="39"/>
    </row>
    <row r="34" spans="2:5" ht="15" customHeight="1">
      <c r="B34" s="36"/>
      <c r="C34" s="37"/>
      <c r="D34" s="38"/>
      <c r="E34" s="39"/>
    </row>
    <row r="35" spans="2:5" ht="15" customHeight="1">
      <c r="B35" s="36" t="s">
        <v>10</v>
      </c>
      <c r="C35" s="37" t="s">
        <v>60</v>
      </c>
      <c r="D35" s="38" t="s">
        <v>60</v>
      </c>
      <c r="E35" s="39"/>
    </row>
    <row r="36" spans="2:5" ht="15" customHeight="1" thickBot="1">
      <c r="B36" s="25" t="s">
        <v>11</v>
      </c>
      <c r="C36" s="83" t="s">
        <v>61</v>
      </c>
      <c r="D36" s="41" t="s">
        <v>61</v>
      </c>
      <c r="E36" s="80"/>
    </row>
    <row r="37" spans="2:5" ht="16.5" customHeight="1" thickBot="1">
      <c r="B37" s="197" t="s">
        <v>12</v>
      </c>
      <c r="C37" s="207"/>
      <c r="D37" s="198"/>
      <c r="E37" s="13" t="s">
        <v>5</v>
      </c>
    </row>
    <row r="38" spans="2:5" ht="15" customHeight="1">
      <c r="B38" s="208" t="s">
        <v>13</v>
      </c>
      <c r="C38" s="209"/>
      <c r="D38" s="210"/>
      <c r="E38" s="35"/>
    </row>
    <row r="39" spans="2:5" ht="15" customHeight="1">
      <c r="B39" s="180" t="s">
        <v>141</v>
      </c>
      <c r="C39" s="181"/>
      <c r="D39" s="182"/>
      <c r="E39" s="39"/>
    </row>
    <row r="40" spans="2:5" ht="15" customHeight="1">
      <c r="B40" s="180" t="s">
        <v>14</v>
      </c>
      <c r="C40" s="181"/>
      <c r="D40" s="182"/>
      <c r="E40" s="42"/>
    </row>
    <row r="41" spans="2:5" ht="15" customHeight="1">
      <c r="B41" s="180" t="s">
        <v>15</v>
      </c>
      <c r="C41" s="181"/>
      <c r="D41" s="182"/>
      <c r="E41" s="42"/>
    </row>
    <row r="42" spans="2:5" ht="15" customHeight="1">
      <c r="B42" s="188" t="s">
        <v>221</v>
      </c>
      <c r="C42" s="189"/>
      <c r="D42" s="190"/>
      <c r="E42" s="42"/>
    </row>
    <row r="43" spans="2:5" ht="15" customHeight="1">
      <c r="B43" s="219" t="s">
        <v>208</v>
      </c>
      <c r="C43" s="220"/>
      <c r="D43" s="221"/>
      <c r="E43" s="43"/>
    </row>
    <row r="44" spans="2:5" ht="15" customHeight="1" thickBot="1">
      <c r="B44" s="213" t="s">
        <v>206</v>
      </c>
      <c r="C44" s="214"/>
      <c r="D44" s="215"/>
      <c r="E44" s="44"/>
    </row>
    <row r="45" spans="2:5" ht="15" customHeight="1" thickBot="1">
      <c r="B45" s="216" t="s">
        <v>207</v>
      </c>
      <c r="C45" s="217"/>
      <c r="D45" s="218"/>
      <c r="E45" s="45">
        <f>(E38+E40+E41+E42+E44)-(E43*E38)</f>
        <v>0</v>
      </c>
    </row>
    <row r="46" spans="2:5" ht="21" customHeight="1" thickBot="1">
      <c r="B46" s="222" t="s">
        <v>209</v>
      </c>
      <c r="C46" s="223"/>
      <c r="D46" s="223"/>
      <c r="E46" s="18" t="s">
        <v>17</v>
      </c>
    </row>
    <row r="47" spans="2:5" s="48" customFormat="1" ht="15" thickBot="1">
      <c r="B47" s="186" t="s">
        <v>1302</v>
      </c>
      <c r="C47" s="187"/>
      <c r="D47" s="187"/>
      <c r="E47" s="47"/>
    </row>
    <row r="48" spans="2:5" ht="21.6" thickBot="1">
      <c r="B48" s="176" t="s">
        <v>1305</v>
      </c>
      <c r="C48" s="177"/>
      <c r="D48" s="177"/>
      <c r="E48" s="13" t="s">
        <v>1305</v>
      </c>
    </row>
    <row r="49" spans="2:5" ht="15" customHeight="1" thickBot="1">
      <c r="B49" s="178" t="s">
        <v>18</v>
      </c>
      <c r="C49" s="179"/>
      <c r="D49" s="179"/>
      <c r="E49" s="46"/>
    </row>
    <row r="50" spans="2:5">
      <c r="B50" s="212"/>
      <c r="C50" s="212"/>
      <c r="D50" s="212"/>
    </row>
    <row r="51" spans="2:5">
      <c r="B51" s="212"/>
      <c r="C51" s="212"/>
      <c r="D51" s="212"/>
    </row>
  </sheetData>
  <sheetProtection algorithmName="SHA-512" hashValue="fDdibstysjs1N9rnGQda5UbuoM8ZqQtGib//WVcdoNj+tE4/4N6cDtFwENYpypIctsYFmR38jErbarrVXmEyBA==" saltValue="gSYzHsuZs9q/CnUD4w69sw==" spinCount="100000" sheet="1" objects="1" scenarios="1"/>
  <mergeCells count="23">
    <mergeCell ref="C9:D9"/>
    <mergeCell ref="C2:D2"/>
    <mergeCell ref="C3:D3"/>
    <mergeCell ref="E5:E6"/>
    <mergeCell ref="C7:D7"/>
    <mergeCell ref="C8:D8"/>
    <mergeCell ref="C5:D5"/>
    <mergeCell ref="C6:D6"/>
    <mergeCell ref="B43:D43"/>
    <mergeCell ref="B48:D48"/>
    <mergeCell ref="B49:D49"/>
    <mergeCell ref="B37:D37"/>
    <mergeCell ref="B38:D38"/>
    <mergeCell ref="B39:D39"/>
    <mergeCell ref="B40:D40"/>
    <mergeCell ref="B41:D41"/>
    <mergeCell ref="B42:D42"/>
    <mergeCell ref="B46:D46"/>
    <mergeCell ref="B50:D50"/>
    <mergeCell ref="B51:D51"/>
    <mergeCell ref="B44:D44"/>
    <mergeCell ref="B45:D45"/>
    <mergeCell ref="B47:D47"/>
  </mergeCells>
  <hyperlinks>
    <hyperlink ref="B1" location="'1. Index'!A1" display="Go To Index" xr:uid="{0D4C5637-B3BA-428A-840D-458A33796C30}"/>
    <hyperlink ref="E1" location="'4. Database'!A1" display="Go To Database" xr:uid="{BE80FED0-A844-4B83-B784-36167909198C}"/>
  </hyperlinks>
  <pageMargins left="0.7" right="0.7" top="0.75" bottom="0.75" header="0.3" footer="0.3"/>
  <pageSetup scale="63" orientation="landscape" r:id="rId1"/>
  <headerFooter>
    <oddFooter>&amp;R_x000D_&amp;1#&amp;"Calibri"&amp;10&amp;K000000 Confidential</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78">
    <pageSetUpPr fitToPage="1"/>
  </sheetPr>
  <dimension ref="B1:E51"/>
  <sheetViews>
    <sheetView topLeftCell="A32" zoomScale="70" zoomScaleNormal="70" workbookViewId="0">
      <selection activeCell="A48" sqref="A48:XFD49"/>
    </sheetView>
  </sheetViews>
  <sheetFormatPr defaultColWidth="9.21875" defaultRowHeight="14.4"/>
  <cols>
    <col min="1" max="1" width="2.77734375" style="20" customWidth="1"/>
    <col min="2" max="4" width="40.5546875" style="20" customWidth="1"/>
    <col min="5" max="5" width="54.21875" style="20" customWidth="1"/>
    <col min="6" max="16384" width="9.21875" style="20"/>
  </cols>
  <sheetData>
    <row r="1" spans="2:5" ht="15" thickBot="1">
      <c r="B1" s="19" t="s">
        <v>152</v>
      </c>
      <c r="C1" s="20">
        <v>24</v>
      </c>
      <c r="E1" s="11" t="s">
        <v>1275</v>
      </c>
    </row>
    <row r="2" spans="2:5">
      <c r="B2" s="21" t="s">
        <v>0</v>
      </c>
      <c r="C2" s="194" t="str">
        <f>VLOOKUP(C3,'1. Index'!$B$7:$C$212,2,0)</f>
        <v>Electrical and optical equipment</v>
      </c>
      <c r="D2" s="194"/>
    </row>
    <row r="3" spans="2:5" ht="15" thickBot="1">
      <c r="B3" s="22" t="s">
        <v>1</v>
      </c>
      <c r="C3" s="193" t="str">
        <f>LEFT(C5,10)</f>
        <v>15.01.11.2</v>
      </c>
      <c r="D3" s="194"/>
    </row>
    <row r="4" spans="2:5" ht="15" thickBot="1">
      <c r="B4" s="23"/>
    </row>
    <row r="5" spans="2:5" ht="15" customHeight="1">
      <c r="B5" s="24" t="s">
        <v>2</v>
      </c>
      <c r="C5" s="203" t="str" cm="1">
        <f t="array" ref="C5">INDEX('1. Index'!$B$8:$E$212,C1,1)</f>
        <v>15.01.11.2.01.080</v>
      </c>
      <c r="D5" s="204"/>
      <c r="E5" s="195" t="s">
        <v>3</v>
      </c>
    </row>
    <row r="6" spans="2:5" ht="15" customHeight="1" thickBot="1">
      <c r="B6" s="25" t="s">
        <v>4</v>
      </c>
      <c r="C6" s="205" t="str" cm="1">
        <f t="array" ref="C6">INDEX('1. Index'!$B$8:$E$212,C1,2)</f>
        <v>Desktop computer - Apple (USA) - Mac Pro</v>
      </c>
      <c r="D6" s="206"/>
      <c r="E6" s="196"/>
    </row>
    <row r="7" spans="2:5" ht="16.5" customHeight="1" thickBot="1">
      <c r="B7" s="26"/>
      <c r="C7" s="197" t="s">
        <v>24</v>
      </c>
      <c r="D7" s="198"/>
      <c r="E7" s="13" t="s">
        <v>5</v>
      </c>
    </row>
    <row r="8" spans="2:5">
      <c r="B8" s="27" t="s">
        <v>6</v>
      </c>
      <c r="C8" s="199" t="str" cm="1">
        <f t="array" ref="C8">INDEX('1. Index'!$B$8:$E$212,C1,3)</f>
        <v>Apple (USA)</v>
      </c>
      <c r="D8" s="200"/>
      <c r="E8" s="28"/>
    </row>
    <row r="9" spans="2:5" ht="15" thickBot="1">
      <c r="B9" s="29" t="s">
        <v>7</v>
      </c>
      <c r="C9" s="201" t="str" cm="1">
        <f t="array" ref="C9">INDEX('1. Index'!$B$8:$E$212,C1,4)</f>
        <v>Mac Pro</v>
      </c>
      <c r="D9" s="202"/>
      <c r="E9" s="30"/>
    </row>
    <row r="10" spans="2:5" ht="18" customHeight="1" thickBot="1">
      <c r="B10" s="31"/>
      <c r="C10" s="32" t="s">
        <v>8</v>
      </c>
      <c r="D10" s="32" t="s">
        <v>9</v>
      </c>
      <c r="E10" s="13" t="s">
        <v>5</v>
      </c>
    </row>
    <row r="11" spans="2:5" ht="15" customHeight="1">
      <c r="B11" s="57" t="s">
        <v>233</v>
      </c>
      <c r="C11" s="82" t="s">
        <v>2074</v>
      </c>
      <c r="D11" s="67" t="s">
        <v>2075</v>
      </c>
      <c r="E11" s="35"/>
    </row>
    <row r="12" spans="2:5" ht="15" customHeight="1">
      <c r="B12" s="36" t="s">
        <v>292</v>
      </c>
      <c r="C12" s="37" t="s">
        <v>2076</v>
      </c>
      <c r="D12" s="38" t="s">
        <v>2077</v>
      </c>
      <c r="E12" s="39"/>
    </row>
    <row r="13" spans="2:5" ht="15" customHeight="1">
      <c r="B13" s="36" t="s">
        <v>293</v>
      </c>
      <c r="C13" s="37" t="s">
        <v>1458</v>
      </c>
      <c r="D13" s="38" t="s">
        <v>2078</v>
      </c>
      <c r="E13" s="39"/>
    </row>
    <row r="14" spans="2:5" ht="15" customHeight="1">
      <c r="B14" s="36" t="s">
        <v>294</v>
      </c>
      <c r="C14" s="37" t="s">
        <v>1459</v>
      </c>
      <c r="D14" s="38" t="s">
        <v>2079</v>
      </c>
      <c r="E14" s="39"/>
    </row>
    <row r="15" spans="2:5" ht="15" customHeight="1">
      <c r="B15" s="36" t="s">
        <v>295</v>
      </c>
      <c r="C15" s="37" t="s">
        <v>2080</v>
      </c>
      <c r="D15" s="38" t="s">
        <v>2081</v>
      </c>
      <c r="E15" s="39"/>
    </row>
    <row r="16" spans="2:5" ht="15" customHeight="1">
      <c r="B16" s="36" t="s">
        <v>296</v>
      </c>
      <c r="C16" s="37" t="s">
        <v>1474</v>
      </c>
      <c r="D16" s="38" t="s">
        <v>2082</v>
      </c>
      <c r="E16" s="39"/>
    </row>
    <row r="17" spans="2:5" ht="15" customHeight="1">
      <c r="B17" s="36" t="s">
        <v>1306</v>
      </c>
      <c r="C17" s="37" t="s">
        <v>1460</v>
      </c>
      <c r="D17" s="38" t="s">
        <v>2083</v>
      </c>
      <c r="E17" s="39"/>
    </row>
    <row r="18" spans="2:5" ht="15" customHeight="1">
      <c r="B18" s="36" t="s">
        <v>297</v>
      </c>
      <c r="C18" s="37" t="s">
        <v>1462</v>
      </c>
      <c r="D18" s="38" t="s">
        <v>2088</v>
      </c>
      <c r="E18" s="39"/>
    </row>
    <row r="19" spans="2:5" ht="15" customHeight="1">
      <c r="B19" s="36" t="s">
        <v>298</v>
      </c>
      <c r="C19" s="37" t="s">
        <v>678</v>
      </c>
      <c r="D19" s="38" t="s">
        <v>2086</v>
      </c>
      <c r="E19" s="39"/>
    </row>
    <row r="20" spans="2:5" ht="15" customHeight="1">
      <c r="B20" s="36" t="s">
        <v>299</v>
      </c>
      <c r="C20" s="37" t="s">
        <v>1461</v>
      </c>
      <c r="D20" s="38" t="s">
        <v>2087</v>
      </c>
      <c r="E20" s="39"/>
    </row>
    <row r="21" spans="2:5" ht="15" customHeight="1">
      <c r="B21" s="36"/>
      <c r="C21" s="37"/>
      <c r="D21" s="38"/>
      <c r="E21" s="39"/>
    </row>
    <row r="22" spans="2:5" ht="15" customHeight="1">
      <c r="B22" s="36"/>
      <c r="C22" s="37"/>
      <c r="D22" s="38"/>
      <c r="E22" s="39"/>
    </row>
    <row r="23" spans="2:5" ht="15" customHeight="1">
      <c r="B23" s="36"/>
      <c r="C23" s="37"/>
      <c r="D23" s="38"/>
      <c r="E23" s="39"/>
    </row>
    <row r="24" spans="2:5" ht="15" customHeight="1">
      <c r="B24" s="36"/>
      <c r="C24" s="37"/>
      <c r="D24" s="38"/>
      <c r="E24" s="39"/>
    </row>
    <row r="25" spans="2:5" ht="15" customHeight="1">
      <c r="B25" s="36"/>
      <c r="C25" s="37"/>
      <c r="D25" s="38"/>
      <c r="E25" s="39"/>
    </row>
    <row r="26" spans="2:5" ht="15" customHeight="1">
      <c r="B26" s="36"/>
      <c r="C26" s="37"/>
      <c r="D26" s="38"/>
      <c r="E26" s="39"/>
    </row>
    <row r="27" spans="2:5" ht="15" customHeight="1">
      <c r="B27" s="36"/>
      <c r="C27" s="37"/>
      <c r="D27" s="38"/>
      <c r="E27" s="39"/>
    </row>
    <row r="28" spans="2:5" ht="15" customHeight="1">
      <c r="B28" s="36"/>
      <c r="C28" s="37"/>
      <c r="D28" s="38"/>
      <c r="E28" s="39"/>
    </row>
    <row r="29" spans="2:5" ht="15" customHeight="1">
      <c r="B29" s="36"/>
      <c r="C29" s="37"/>
      <c r="D29" s="38"/>
      <c r="E29" s="39"/>
    </row>
    <row r="30" spans="2:5" ht="15" customHeight="1">
      <c r="B30" s="36"/>
      <c r="C30" s="37"/>
      <c r="D30" s="38"/>
      <c r="E30" s="39"/>
    </row>
    <row r="31" spans="2:5" ht="15" customHeight="1">
      <c r="B31" s="36"/>
      <c r="C31" s="37"/>
      <c r="D31" s="38"/>
      <c r="E31" s="39"/>
    </row>
    <row r="32" spans="2:5" ht="15" customHeight="1">
      <c r="B32" s="36"/>
      <c r="C32" s="37"/>
      <c r="D32" s="38"/>
      <c r="E32" s="39"/>
    </row>
    <row r="33" spans="2:5" ht="15" customHeight="1">
      <c r="B33" s="36"/>
      <c r="C33" s="37"/>
      <c r="D33" s="38"/>
      <c r="E33" s="39"/>
    </row>
    <row r="34" spans="2:5" ht="15" customHeight="1">
      <c r="B34" s="36" t="s">
        <v>279</v>
      </c>
      <c r="C34" s="37" t="s">
        <v>1463</v>
      </c>
      <c r="D34" s="38" t="s">
        <v>1464</v>
      </c>
      <c r="E34" s="39"/>
    </row>
    <row r="35" spans="2:5" ht="15" customHeight="1">
      <c r="B35" s="36" t="s">
        <v>10</v>
      </c>
      <c r="C35" s="37" t="s">
        <v>60</v>
      </c>
      <c r="D35" s="38" t="s">
        <v>60</v>
      </c>
      <c r="E35" s="39"/>
    </row>
    <row r="36" spans="2:5" ht="15" customHeight="1" thickBot="1">
      <c r="B36" s="36" t="s">
        <v>11</v>
      </c>
      <c r="C36" s="37" t="s">
        <v>61</v>
      </c>
      <c r="D36" s="41" t="s">
        <v>61</v>
      </c>
      <c r="E36" s="80"/>
    </row>
    <row r="37" spans="2:5" ht="16.5" customHeight="1" thickBot="1">
      <c r="B37" s="197" t="s">
        <v>12</v>
      </c>
      <c r="C37" s="207"/>
      <c r="D37" s="198"/>
      <c r="E37" s="13" t="s">
        <v>5</v>
      </c>
    </row>
    <row r="38" spans="2:5" ht="15" customHeight="1">
      <c r="B38" s="208" t="s">
        <v>13</v>
      </c>
      <c r="C38" s="209"/>
      <c r="D38" s="210"/>
      <c r="E38" s="35"/>
    </row>
    <row r="39" spans="2:5" ht="15" customHeight="1">
      <c r="B39" s="180" t="s">
        <v>141</v>
      </c>
      <c r="C39" s="181"/>
      <c r="D39" s="182"/>
      <c r="E39" s="39"/>
    </row>
    <row r="40" spans="2:5" ht="15" customHeight="1">
      <c r="B40" s="180" t="s">
        <v>14</v>
      </c>
      <c r="C40" s="181"/>
      <c r="D40" s="182"/>
      <c r="E40" s="42"/>
    </row>
    <row r="41" spans="2:5" ht="15" customHeight="1">
      <c r="B41" s="180" t="s">
        <v>15</v>
      </c>
      <c r="C41" s="181"/>
      <c r="D41" s="182"/>
      <c r="E41" s="42"/>
    </row>
    <row r="42" spans="2:5" ht="15" customHeight="1">
      <c r="B42" s="188" t="s">
        <v>221</v>
      </c>
      <c r="C42" s="189"/>
      <c r="D42" s="190"/>
      <c r="E42" s="42"/>
    </row>
    <row r="43" spans="2:5" ht="15" customHeight="1">
      <c r="B43" s="219" t="s">
        <v>208</v>
      </c>
      <c r="C43" s="220"/>
      <c r="D43" s="221"/>
      <c r="E43" s="43"/>
    </row>
    <row r="44" spans="2:5" ht="15" customHeight="1" thickBot="1">
      <c r="B44" s="213" t="s">
        <v>206</v>
      </c>
      <c r="C44" s="214"/>
      <c r="D44" s="215"/>
      <c r="E44" s="44"/>
    </row>
    <row r="45" spans="2:5" ht="15" customHeight="1" thickBot="1">
      <c r="B45" s="216" t="s">
        <v>207</v>
      </c>
      <c r="C45" s="217"/>
      <c r="D45" s="218"/>
      <c r="E45" s="45">
        <f>(E38+E40+E41+E42+E44)-(E43*E38)</f>
        <v>0</v>
      </c>
    </row>
    <row r="46" spans="2:5" ht="21" customHeight="1" thickBot="1">
      <c r="B46" s="222" t="s">
        <v>209</v>
      </c>
      <c r="C46" s="223"/>
      <c r="D46" s="223"/>
      <c r="E46" s="18" t="s">
        <v>17</v>
      </c>
    </row>
    <row r="47" spans="2:5" s="48" customFormat="1" ht="59.1" customHeight="1" thickBot="1">
      <c r="B47" s="186" t="s">
        <v>2202</v>
      </c>
      <c r="C47" s="187"/>
      <c r="D47" s="187"/>
      <c r="E47" s="47"/>
    </row>
    <row r="48" spans="2:5" ht="21.6" thickBot="1">
      <c r="B48" s="176" t="s">
        <v>1305</v>
      </c>
      <c r="C48" s="177"/>
      <c r="D48" s="177"/>
      <c r="E48" s="13" t="s">
        <v>1305</v>
      </c>
    </row>
    <row r="49" spans="2:5" ht="15" customHeight="1" thickBot="1">
      <c r="B49" s="178" t="s">
        <v>18</v>
      </c>
      <c r="C49" s="179"/>
      <c r="D49" s="179"/>
      <c r="E49" s="46"/>
    </row>
    <row r="50" spans="2:5">
      <c r="B50" s="212"/>
      <c r="C50" s="212"/>
      <c r="D50" s="212"/>
    </row>
    <row r="51" spans="2:5">
      <c r="B51" s="212"/>
      <c r="C51" s="212"/>
      <c r="D51" s="212"/>
    </row>
  </sheetData>
  <sheetProtection algorithmName="SHA-512" hashValue="tx2GEawAEs4H+OFGs77MfOXcgLfczaG9seg+6xEqPEU/wTlFF5P+1bT5mAfjEaUtoFiZNxwBBgK/a2sCTZ93kQ==" saltValue="1IXRStw5VPKmftrRyAJRwQ==" spinCount="100000" sheet="1" objects="1" scenarios="1"/>
  <mergeCells count="23">
    <mergeCell ref="C9:D9"/>
    <mergeCell ref="C2:D2"/>
    <mergeCell ref="C3:D3"/>
    <mergeCell ref="E5:E6"/>
    <mergeCell ref="C7:D7"/>
    <mergeCell ref="C8:D8"/>
    <mergeCell ref="C5:D5"/>
    <mergeCell ref="C6:D6"/>
    <mergeCell ref="B43:D43"/>
    <mergeCell ref="B48:D48"/>
    <mergeCell ref="B49:D49"/>
    <mergeCell ref="B37:D37"/>
    <mergeCell ref="B38:D38"/>
    <mergeCell ref="B39:D39"/>
    <mergeCell ref="B40:D40"/>
    <mergeCell ref="B41:D41"/>
    <mergeCell ref="B42:D42"/>
    <mergeCell ref="B46:D46"/>
    <mergeCell ref="B50:D50"/>
    <mergeCell ref="B51:D51"/>
    <mergeCell ref="B44:D44"/>
    <mergeCell ref="B45:D45"/>
    <mergeCell ref="B47:D47"/>
  </mergeCells>
  <hyperlinks>
    <hyperlink ref="B1" location="'1. Index'!A1" display="Go To Index" xr:uid="{B456EDC1-7618-422B-995E-28AAB31D2034}"/>
    <hyperlink ref="E1" location="'4. Database'!A1" display="Go To Database" xr:uid="{5654DE42-E3EB-4F5D-9EDB-AA6EC2BA6D15}"/>
  </hyperlinks>
  <pageMargins left="0.7" right="0.7" top="0.75" bottom="0.75" header="0.3" footer="0.3"/>
  <pageSetup scale="60" orientation="landscape" r:id="rId1"/>
  <headerFooter>
    <oddFooter>&amp;R_x000D_&amp;1#&amp;"Calibri"&amp;10&amp;K000000 Confidential</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79">
    <pageSetUpPr fitToPage="1"/>
  </sheetPr>
  <dimension ref="B1:E51"/>
  <sheetViews>
    <sheetView zoomScale="70" zoomScaleNormal="70" workbookViewId="0">
      <selection activeCell="A48" sqref="A48:XFD49"/>
    </sheetView>
  </sheetViews>
  <sheetFormatPr defaultColWidth="9.21875" defaultRowHeight="14.4"/>
  <cols>
    <col min="1" max="1" width="2.77734375" style="20" customWidth="1"/>
    <col min="2" max="4" width="40.5546875" style="20" customWidth="1"/>
    <col min="5" max="5" width="54.21875" style="20" customWidth="1"/>
    <col min="6" max="16384" width="9.21875" style="20"/>
  </cols>
  <sheetData>
    <row r="1" spans="2:5" ht="15" thickBot="1">
      <c r="B1" s="19" t="s">
        <v>152</v>
      </c>
      <c r="C1" s="20">
        <v>25</v>
      </c>
      <c r="E1" s="11" t="s">
        <v>1275</v>
      </c>
    </row>
    <row r="2" spans="2:5">
      <c r="B2" s="21" t="s">
        <v>0</v>
      </c>
      <c r="C2" s="194" t="str">
        <f>VLOOKUP(C3,'1. Index'!$B$7:$C$212,2,0)</f>
        <v>Electrical and optical equipment</v>
      </c>
      <c r="D2" s="194"/>
    </row>
    <row r="3" spans="2:5" ht="15" thickBot="1">
      <c r="B3" s="22" t="s">
        <v>1</v>
      </c>
      <c r="C3" s="193" t="str">
        <f>LEFT(C5,10)</f>
        <v>15.01.11.2</v>
      </c>
      <c r="D3" s="194"/>
    </row>
    <row r="4" spans="2:5" ht="15" thickBot="1">
      <c r="B4" s="23"/>
    </row>
    <row r="5" spans="2:5" ht="15" customHeight="1">
      <c r="B5" s="24" t="s">
        <v>2</v>
      </c>
      <c r="C5" s="203" t="str" cm="1">
        <f t="array" ref="C5">INDEX('1. Index'!$B$8:$E$212,C1,1)</f>
        <v>15.01.11.2.01.090</v>
      </c>
      <c r="D5" s="204"/>
      <c r="E5" s="195" t="s">
        <v>3</v>
      </c>
    </row>
    <row r="6" spans="2:5" ht="15" customHeight="1" thickBot="1">
      <c r="B6" s="25" t="s">
        <v>4</v>
      </c>
      <c r="C6" s="205" t="str" cm="1">
        <f t="array" ref="C6">INDEX('1. Index'!$B$8:$E$212,C1,2)</f>
        <v>Laptop computer - Unspecified</v>
      </c>
      <c r="D6" s="206"/>
      <c r="E6" s="196"/>
    </row>
    <row r="7" spans="2:5" ht="16.5" customHeight="1" thickBot="1">
      <c r="B7" s="26"/>
      <c r="C7" s="197" t="s">
        <v>24</v>
      </c>
      <c r="D7" s="198"/>
      <c r="E7" s="13" t="s">
        <v>5</v>
      </c>
    </row>
    <row r="8" spans="2:5">
      <c r="B8" s="27" t="s">
        <v>6</v>
      </c>
      <c r="C8" s="199" t="str" cm="1">
        <f t="array" ref="C8">INDEX('1. Index'!$B$8:$E$212,C1,3)</f>
        <v>Unspecified</v>
      </c>
      <c r="D8" s="200"/>
      <c r="E8" s="28"/>
    </row>
    <row r="9" spans="2:5" ht="15" thickBot="1">
      <c r="B9" s="29" t="s">
        <v>7</v>
      </c>
      <c r="C9" s="201" t="str" cm="1">
        <f t="array" ref="C9">INDEX('1. Index'!$B$8:$E$212,C1,4)</f>
        <v>Unspecified</v>
      </c>
      <c r="D9" s="202"/>
      <c r="E9" s="30"/>
    </row>
    <row r="10" spans="2:5" ht="18" customHeight="1" thickBot="1">
      <c r="B10" s="31"/>
      <c r="C10" s="32" t="s">
        <v>8</v>
      </c>
      <c r="D10" s="32" t="s">
        <v>9</v>
      </c>
      <c r="E10" s="13" t="s">
        <v>5</v>
      </c>
    </row>
    <row r="11" spans="2:5" ht="15" customHeight="1">
      <c r="B11" s="33" t="s">
        <v>233</v>
      </c>
      <c r="C11" s="66" t="s">
        <v>2089</v>
      </c>
      <c r="D11" s="67" t="s">
        <v>2090</v>
      </c>
      <c r="E11" s="35"/>
    </row>
    <row r="12" spans="2:5" ht="15" customHeight="1">
      <c r="B12" s="36" t="s">
        <v>292</v>
      </c>
      <c r="C12" s="37" t="s">
        <v>2091</v>
      </c>
      <c r="D12" s="34" t="s">
        <v>2092</v>
      </c>
      <c r="E12" s="39"/>
    </row>
    <row r="13" spans="2:5" ht="15" customHeight="1">
      <c r="B13" s="36" t="s">
        <v>293</v>
      </c>
      <c r="C13" s="37" t="s">
        <v>2093</v>
      </c>
      <c r="D13" s="38" t="s">
        <v>2094</v>
      </c>
      <c r="E13" s="39"/>
    </row>
    <row r="14" spans="2:5" ht="15" customHeight="1">
      <c r="B14" s="36" t="s">
        <v>295</v>
      </c>
      <c r="C14" s="37" t="s">
        <v>1465</v>
      </c>
      <c r="D14" s="38" t="s">
        <v>2095</v>
      </c>
      <c r="E14" s="39"/>
    </row>
    <row r="15" spans="2:5" ht="15" customHeight="1">
      <c r="B15" s="36" t="s">
        <v>296</v>
      </c>
      <c r="C15" s="37" t="s">
        <v>1466</v>
      </c>
      <c r="D15" s="38" t="s">
        <v>2096</v>
      </c>
      <c r="E15" s="39"/>
    </row>
    <row r="16" spans="2:5" ht="15" customHeight="1">
      <c r="B16" s="36" t="s">
        <v>1306</v>
      </c>
      <c r="C16" s="37" t="s">
        <v>1467</v>
      </c>
      <c r="D16" s="38" t="s">
        <v>2097</v>
      </c>
      <c r="E16" s="39"/>
    </row>
    <row r="17" spans="2:5" ht="15" customHeight="1">
      <c r="B17" s="36" t="s">
        <v>297</v>
      </c>
      <c r="C17" s="37" t="s">
        <v>2098</v>
      </c>
      <c r="D17" s="38" t="s">
        <v>2099</v>
      </c>
      <c r="E17" s="39"/>
    </row>
    <row r="18" spans="2:5" ht="15" customHeight="1">
      <c r="B18" s="36" t="s">
        <v>298</v>
      </c>
      <c r="C18" s="37" t="s">
        <v>678</v>
      </c>
      <c r="D18" s="38" t="s">
        <v>2086</v>
      </c>
      <c r="E18" s="39"/>
    </row>
    <row r="19" spans="2:5" ht="15" customHeight="1">
      <c r="B19" s="36" t="s">
        <v>2100</v>
      </c>
      <c r="C19" s="37" t="s">
        <v>2101</v>
      </c>
      <c r="D19" s="38" t="s">
        <v>2102</v>
      </c>
      <c r="E19" s="39"/>
    </row>
    <row r="20" spans="2:5" ht="15" customHeight="1">
      <c r="B20" s="36" t="s">
        <v>299</v>
      </c>
      <c r="C20" s="37" t="s">
        <v>2103</v>
      </c>
      <c r="D20" s="38" t="s">
        <v>2104</v>
      </c>
      <c r="E20" s="39"/>
    </row>
    <row r="21" spans="2:5" ht="15" customHeight="1">
      <c r="B21" s="36"/>
      <c r="C21" s="37"/>
      <c r="D21" s="38"/>
      <c r="E21" s="39"/>
    </row>
    <row r="22" spans="2:5" ht="15" customHeight="1">
      <c r="B22" s="36"/>
      <c r="C22" s="37"/>
      <c r="D22" s="38"/>
      <c r="E22" s="39"/>
    </row>
    <row r="23" spans="2:5" ht="15" customHeight="1">
      <c r="B23" s="36"/>
      <c r="C23" s="37"/>
      <c r="D23" s="38"/>
      <c r="E23" s="39"/>
    </row>
    <row r="24" spans="2:5" ht="15" customHeight="1">
      <c r="B24" s="36"/>
      <c r="C24" s="37"/>
      <c r="D24" s="38"/>
      <c r="E24" s="39"/>
    </row>
    <row r="25" spans="2:5" ht="15" customHeight="1">
      <c r="B25" s="36"/>
      <c r="C25" s="37"/>
      <c r="D25" s="38"/>
      <c r="E25" s="39"/>
    </row>
    <row r="26" spans="2:5" ht="15" customHeight="1">
      <c r="B26" s="36"/>
      <c r="C26" s="37"/>
      <c r="D26" s="38"/>
      <c r="E26" s="39"/>
    </row>
    <row r="27" spans="2:5" ht="15" customHeight="1">
      <c r="B27" s="36"/>
      <c r="C27" s="37"/>
      <c r="D27" s="38"/>
      <c r="E27" s="39"/>
    </row>
    <row r="28" spans="2:5" ht="15" customHeight="1">
      <c r="B28" s="36"/>
      <c r="C28" s="37"/>
      <c r="D28" s="38"/>
      <c r="E28" s="39"/>
    </row>
    <row r="29" spans="2:5" ht="15" customHeight="1">
      <c r="B29" s="36"/>
      <c r="C29" s="37"/>
      <c r="D29" s="38"/>
      <c r="E29" s="39"/>
    </row>
    <row r="30" spans="2:5" ht="15" customHeight="1">
      <c r="B30" s="36"/>
      <c r="C30" s="37"/>
      <c r="D30" s="38"/>
      <c r="E30" s="39"/>
    </row>
    <row r="31" spans="2:5" ht="15" customHeight="1">
      <c r="B31" s="36"/>
      <c r="C31" s="37"/>
      <c r="D31" s="38"/>
      <c r="E31" s="39"/>
    </row>
    <row r="32" spans="2:5" ht="15" customHeight="1">
      <c r="B32" s="36"/>
      <c r="C32" s="37"/>
      <c r="D32" s="38"/>
      <c r="E32" s="39"/>
    </row>
    <row r="33" spans="2:5" ht="15" customHeight="1">
      <c r="B33" s="36"/>
      <c r="C33" s="37"/>
      <c r="D33" s="38"/>
      <c r="E33" s="39"/>
    </row>
    <row r="34" spans="2:5" ht="15" customHeight="1">
      <c r="B34" s="36" t="s">
        <v>279</v>
      </c>
      <c r="C34" s="37" t="s">
        <v>1468</v>
      </c>
      <c r="D34" s="38" t="s">
        <v>680</v>
      </c>
      <c r="E34" s="39"/>
    </row>
    <row r="35" spans="2:5" ht="15" customHeight="1">
      <c r="B35" s="36" t="s">
        <v>10</v>
      </c>
      <c r="C35" s="37" t="s">
        <v>60</v>
      </c>
      <c r="D35" s="38" t="s">
        <v>60</v>
      </c>
      <c r="E35" s="39"/>
    </row>
    <row r="36" spans="2:5" ht="15" customHeight="1" thickBot="1">
      <c r="B36" s="36" t="s">
        <v>11</v>
      </c>
      <c r="C36" s="37" t="s">
        <v>61</v>
      </c>
      <c r="D36" s="41" t="s">
        <v>61</v>
      </c>
      <c r="E36" s="80"/>
    </row>
    <row r="37" spans="2:5" ht="16.5" customHeight="1" thickBot="1">
      <c r="B37" s="197" t="s">
        <v>12</v>
      </c>
      <c r="C37" s="207"/>
      <c r="D37" s="198"/>
      <c r="E37" s="13" t="s">
        <v>5</v>
      </c>
    </row>
    <row r="38" spans="2:5" ht="15" customHeight="1">
      <c r="B38" s="208" t="s">
        <v>13</v>
      </c>
      <c r="C38" s="209"/>
      <c r="D38" s="210"/>
      <c r="E38" s="35"/>
    </row>
    <row r="39" spans="2:5" ht="15" customHeight="1">
      <c r="B39" s="180" t="s">
        <v>141</v>
      </c>
      <c r="C39" s="181"/>
      <c r="D39" s="182"/>
      <c r="E39" s="39"/>
    </row>
    <row r="40" spans="2:5" ht="15" customHeight="1">
      <c r="B40" s="180" t="s">
        <v>14</v>
      </c>
      <c r="C40" s="181"/>
      <c r="D40" s="182"/>
      <c r="E40" s="42"/>
    </row>
    <row r="41" spans="2:5" ht="15" customHeight="1">
      <c r="B41" s="180" t="s">
        <v>15</v>
      </c>
      <c r="C41" s="181"/>
      <c r="D41" s="182"/>
      <c r="E41" s="42"/>
    </row>
    <row r="42" spans="2:5" ht="15" customHeight="1">
      <c r="B42" s="188" t="s">
        <v>221</v>
      </c>
      <c r="C42" s="189"/>
      <c r="D42" s="190"/>
      <c r="E42" s="42"/>
    </row>
    <row r="43" spans="2:5" ht="15" customHeight="1">
      <c r="B43" s="219" t="s">
        <v>208</v>
      </c>
      <c r="C43" s="220"/>
      <c r="D43" s="221"/>
      <c r="E43" s="43"/>
    </row>
    <row r="44" spans="2:5" ht="15" customHeight="1" thickBot="1">
      <c r="B44" s="213" t="s">
        <v>206</v>
      </c>
      <c r="C44" s="214"/>
      <c r="D44" s="215"/>
      <c r="E44" s="44"/>
    </row>
    <row r="45" spans="2:5" ht="15" customHeight="1" thickBot="1">
      <c r="B45" s="216" t="s">
        <v>207</v>
      </c>
      <c r="C45" s="217"/>
      <c r="D45" s="218"/>
      <c r="E45" s="45">
        <f>(E38+E40+E41+E42+E44)-(E43*E38)</f>
        <v>0</v>
      </c>
    </row>
    <row r="46" spans="2:5" ht="21" customHeight="1" thickBot="1">
      <c r="B46" s="222" t="s">
        <v>209</v>
      </c>
      <c r="C46" s="223"/>
      <c r="D46" s="223"/>
      <c r="E46" s="18" t="s">
        <v>17</v>
      </c>
    </row>
    <row r="47" spans="2:5" s="48" customFormat="1" ht="54.6" customHeight="1" thickBot="1">
      <c r="B47" s="186" t="s">
        <v>2201</v>
      </c>
      <c r="C47" s="187"/>
      <c r="D47" s="187"/>
      <c r="E47" s="47"/>
    </row>
    <row r="48" spans="2:5" ht="21.6" thickBot="1">
      <c r="B48" s="176" t="s">
        <v>1305</v>
      </c>
      <c r="C48" s="177"/>
      <c r="D48" s="177"/>
      <c r="E48" s="13" t="s">
        <v>1305</v>
      </c>
    </row>
    <row r="49" spans="2:5" ht="15" customHeight="1" thickBot="1">
      <c r="B49" s="178" t="s">
        <v>18</v>
      </c>
      <c r="C49" s="179"/>
      <c r="D49" s="179"/>
      <c r="E49" s="46"/>
    </row>
    <row r="50" spans="2:5">
      <c r="B50" s="212"/>
      <c r="C50" s="212"/>
      <c r="D50" s="212"/>
    </row>
    <row r="51" spans="2:5">
      <c r="B51" s="212"/>
      <c r="C51" s="212"/>
      <c r="D51" s="212"/>
    </row>
  </sheetData>
  <sheetProtection algorithmName="SHA-512" hashValue="iC+5hJZtSArini7SI4tiyI0hV0UqG1S4Y/hw7dP8kcmzQhQcBMtyplPb4c/2UziSGgODhsiNYRtTKifp/xDf5A==" saltValue="yOaRIqVFgpO+o4nF9ujrsg==" spinCount="100000" sheet="1" objects="1" scenarios="1"/>
  <mergeCells count="23">
    <mergeCell ref="C9:D9"/>
    <mergeCell ref="C2:D2"/>
    <mergeCell ref="C3:D3"/>
    <mergeCell ref="E5:E6"/>
    <mergeCell ref="C7:D7"/>
    <mergeCell ref="C8:D8"/>
    <mergeCell ref="C5:D5"/>
    <mergeCell ref="C6:D6"/>
    <mergeCell ref="B43:D43"/>
    <mergeCell ref="B48:D48"/>
    <mergeCell ref="B49:D49"/>
    <mergeCell ref="B37:D37"/>
    <mergeCell ref="B38:D38"/>
    <mergeCell ref="B39:D39"/>
    <mergeCell ref="B40:D40"/>
    <mergeCell ref="B41:D41"/>
    <mergeCell ref="B42:D42"/>
    <mergeCell ref="B46:D46"/>
    <mergeCell ref="B50:D50"/>
    <mergeCell ref="B51:D51"/>
    <mergeCell ref="B44:D44"/>
    <mergeCell ref="B45:D45"/>
    <mergeCell ref="B47:D47"/>
  </mergeCells>
  <hyperlinks>
    <hyperlink ref="B1" location="'1. Index'!A1" display="Go To Index" xr:uid="{C2FC9D81-7290-4418-962F-90640EBA16EC}"/>
    <hyperlink ref="E1" location="'4. Database'!A1" display="Go To Database" xr:uid="{22268625-65D0-4217-B0DA-7C11104D463B}"/>
  </hyperlinks>
  <pageMargins left="0.7" right="0.7" top="0.75" bottom="0.75" header="0.3" footer="0.3"/>
  <pageSetup scale="60" orientation="landscape" r:id="rId1"/>
  <headerFooter>
    <oddFooter>&amp;R_x000D_&amp;1#&amp;"Calibri"&amp;10&amp;K000000 Confidential</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80">
    <pageSetUpPr fitToPage="1"/>
  </sheetPr>
  <dimension ref="B1:E51"/>
  <sheetViews>
    <sheetView topLeftCell="A32" zoomScale="70" zoomScaleNormal="70" workbookViewId="0">
      <selection activeCell="A48" sqref="A48:XFD49"/>
    </sheetView>
  </sheetViews>
  <sheetFormatPr defaultColWidth="9.21875" defaultRowHeight="14.4"/>
  <cols>
    <col min="1" max="1" width="2.77734375" style="20" customWidth="1"/>
    <col min="2" max="4" width="40.5546875" style="20" customWidth="1"/>
    <col min="5" max="5" width="54.21875" style="20" customWidth="1"/>
    <col min="6" max="16384" width="9.21875" style="20"/>
  </cols>
  <sheetData>
    <row r="1" spans="2:5" ht="15" thickBot="1">
      <c r="B1" s="19" t="s">
        <v>152</v>
      </c>
      <c r="C1" s="20">
        <v>26</v>
      </c>
      <c r="E1" s="11" t="s">
        <v>1275</v>
      </c>
    </row>
    <row r="2" spans="2:5">
      <c r="B2" s="21" t="s">
        <v>0</v>
      </c>
      <c r="C2" s="194" t="str">
        <f>VLOOKUP(C3,'1. Index'!$B$7:$C$212,2,0)</f>
        <v>Electrical and optical equipment</v>
      </c>
      <c r="D2" s="194"/>
    </row>
    <row r="3" spans="2:5" ht="15" thickBot="1">
      <c r="B3" s="22" t="s">
        <v>1</v>
      </c>
      <c r="C3" s="193" t="str">
        <f>LEFT(C5,10)</f>
        <v>15.01.11.2</v>
      </c>
      <c r="D3" s="194"/>
    </row>
    <row r="4" spans="2:5" ht="15" thickBot="1">
      <c r="B4" s="23"/>
    </row>
    <row r="5" spans="2:5" ht="15" customHeight="1">
      <c r="B5" s="24" t="s">
        <v>2</v>
      </c>
      <c r="C5" s="203" t="str" cm="1">
        <f t="array" ref="C5">INDEX('1. Index'!$B$8:$E$212,C1,1)</f>
        <v>15.01.11.2.01.100</v>
      </c>
      <c r="D5" s="204"/>
      <c r="E5" s="195" t="s">
        <v>3</v>
      </c>
    </row>
    <row r="6" spans="2:5" ht="15" customHeight="1" thickBot="1">
      <c r="B6" s="25" t="s">
        <v>4</v>
      </c>
      <c r="C6" s="205" t="str" cm="1">
        <f t="array" ref="C6">INDEX('1. Index'!$B$8:$E$212,C1,2)</f>
        <v>Laptop computer - Dell (USA) - Latitude E5530</v>
      </c>
      <c r="D6" s="206"/>
      <c r="E6" s="196"/>
    </row>
    <row r="7" spans="2:5" ht="16.5" customHeight="1" thickBot="1">
      <c r="B7" s="26"/>
      <c r="C7" s="197" t="s">
        <v>24</v>
      </c>
      <c r="D7" s="198"/>
      <c r="E7" s="13" t="s">
        <v>5</v>
      </c>
    </row>
    <row r="8" spans="2:5">
      <c r="B8" s="27" t="s">
        <v>6</v>
      </c>
      <c r="C8" s="199" t="str" cm="1">
        <f t="array" ref="C8">INDEX('1. Index'!$B$8:$E$212,C1,3)</f>
        <v>Dell (USA)</v>
      </c>
      <c r="D8" s="200"/>
      <c r="E8" s="28"/>
    </row>
    <row r="9" spans="2:5" ht="15" thickBot="1">
      <c r="B9" s="29" t="s">
        <v>7</v>
      </c>
      <c r="C9" s="201" t="str" cm="1">
        <f t="array" ref="C9">INDEX('1. Index'!$B$8:$E$212,C1,4)</f>
        <v>Latitude E5530</v>
      </c>
      <c r="D9" s="202"/>
      <c r="E9" s="30"/>
    </row>
    <row r="10" spans="2:5" ht="18" customHeight="1" thickBot="1">
      <c r="B10" s="31"/>
      <c r="C10" s="32" t="s">
        <v>8</v>
      </c>
      <c r="D10" s="32" t="s">
        <v>9</v>
      </c>
      <c r="E10" s="13" t="s">
        <v>5</v>
      </c>
    </row>
    <row r="11" spans="2:5" ht="15" customHeight="1">
      <c r="B11" s="33" t="s">
        <v>233</v>
      </c>
      <c r="C11" s="66" t="s">
        <v>1469</v>
      </c>
      <c r="D11" s="67" t="s">
        <v>2105</v>
      </c>
      <c r="E11" s="35"/>
    </row>
    <row r="12" spans="2:5" ht="15" customHeight="1">
      <c r="B12" s="36" t="s">
        <v>292</v>
      </c>
      <c r="C12" s="37" t="s">
        <v>1470</v>
      </c>
      <c r="D12" s="38" t="s">
        <v>2106</v>
      </c>
      <c r="E12" s="39"/>
    </row>
    <row r="13" spans="2:5" ht="15" customHeight="1">
      <c r="B13" s="36" t="s">
        <v>293</v>
      </c>
      <c r="C13" s="37" t="s">
        <v>1471</v>
      </c>
      <c r="D13" s="38" t="s">
        <v>2107</v>
      </c>
      <c r="E13" s="39"/>
    </row>
    <row r="14" spans="2:5" ht="15" customHeight="1">
      <c r="B14" s="36" t="s">
        <v>294</v>
      </c>
      <c r="C14" s="37" t="s">
        <v>1472</v>
      </c>
      <c r="D14" s="38" t="s">
        <v>2108</v>
      </c>
      <c r="E14" s="39"/>
    </row>
    <row r="15" spans="2:5" ht="15" customHeight="1">
      <c r="B15" s="36" t="s">
        <v>295</v>
      </c>
      <c r="C15" s="37" t="s">
        <v>1473</v>
      </c>
      <c r="D15" s="38" t="s">
        <v>2109</v>
      </c>
      <c r="E15" s="39"/>
    </row>
    <row r="16" spans="2:5" ht="15" customHeight="1">
      <c r="B16" s="36" t="s">
        <v>296</v>
      </c>
      <c r="C16" s="37" t="s">
        <v>1474</v>
      </c>
      <c r="D16" s="38" t="s">
        <v>2082</v>
      </c>
      <c r="E16" s="39"/>
    </row>
    <row r="17" spans="2:5" ht="15" customHeight="1">
      <c r="B17" s="36" t="s">
        <v>297</v>
      </c>
      <c r="C17" s="37" t="s">
        <v>2110</v>
      </c>
      <c r="D17" s="38" t="s">
        <v>2111</v>
      </c>
      <c r="E17" s="39"/>
    </row>
    <row r="18" spans="2:5" ht="15" customHeight="1">
      <c r="B18" s="36" t="s">
        <v>298</v>
      </c>
      <c r="C18" s="37" t="s">
        <v>678</v>
      </c>
      <c r="D18" s="38" t="s">
        <v>2086</v>
      </c>
      <c r="E18" s="39"/>
    </row>
    <row r="19" spans="2:5" ht="15" customHeight="1">
      <c r="B19" s="36" t="s">
        <v>2112</v>
      </c>
      <c r="C19" s="37" t="s">
        <v>2117</v>
      </c>
      <c r="D19" s="38" t="s">
        <v>2113</v>
      </c>
      <c r="E19" s="39"/>
    </row>
    <row r="20" spans="2:5" ht="15" customHeight="1">
      <c r="B20" s="36" t="s">
        <v>2114</v>
      </c>
      <c r="C20" s="37" t="s">
        <v>690</v>
      </c>
      <c r="D20" s="38" t="s">
        <v>2115</v>
      </c>
      <c r="E20" s="39"/>
    </row>
    <row r="21" spans="2:5" ht="15" customHeight="1">
      <c r="B21" s="36" t="s">
        <v>299</v>
      </c>
      <c r="C21" s="37" t="s">
        <v>1475</v>
      </c>
      <c r="D21" s="38" t="s">
        <v>2116</v>
      </c>
      <c r="E21" s="39"/>
    </row>
    <row r="22" spans="2:5" ht="15" customHeight="1">
      <c r="B22" s="36"/>
      <c r="C22" s="37"/>
      <c r="D22" s="38"/>
      <c r="E22" s="39"/>
    </row>
    <row r="23" spans="2:5" ht="15" customHeight="1">
      <c r="B23" s="36"/>
      <c r="C23" s="37"/>
      <c r="D23" s="38"/>
      <c r="E23" s="39"/>
    </row>
    <row r="24" spans="2:5" ht="15" customHeight="1">
      <c r="B24" s="36"/>
      <c r="C24" s="37"/>
      <c r="D24" s="38"/>
      <c r="E24" s="39"/>
    </row>
    <row r="25" spans="2:5" ht="15" customHeight="1">
      <c r="B25" s="36"/>
      <c r="C25" s="37"/>
      <c r="D25" s="38"/>
      <c r="E25" s="39"/>
    </row>
    <row r="26" spans="2:5" ht="15" customHeight="1">
      <c r="B26" s="36"/>
      <c r="C26" s="37"/>
      <c r="D26" s="38"/>
      <c r="E26" s="39"/>
    </row>
    <row r="27" spans="2:5" ht="15" customHeight="1">
      <c r="B27" s="36"/>
      <c r="C27" s="37"/>
      <c r="D27" s="38"/>
      <c r="E27" s="39"/>
    </row>
    <row r="28" spans="2:5" ht="15" customHeight="1">
      <c r="B28" s="36"/>
      <c r="C28" s="37"/>
      <c r="D28" s="38"/>
      <c r="E28" s="39"/>
    </row>
    <row r="29" spans="2:5" ht="15" customHeight="1">
      <c r="B29" s="36"/>
      <c r="C29" s="37"/>
      <c r="D29" s="38"/>
      <c r="E29" s="39"/>
    </row>
    <row r="30" spans="2:5" ht="15" customHeight="1">
      <c r="B30" s="36"/>
      <c r="C30" s="37"/>
      <c r="D30" s="38"/>
      <c r="E30" s="39"/>
    </row>
    <row r="31" spans="2:5" ht="15" customHeight="1">
      <c r="B31" s="36"/>
      <c r="C31" s="37"/>
      <c r="D31" s="38"/>
      <c r="E31" s="39"/>
    </row>
    <row r="32" spans="2:5" ht="15" customHeight="1">
      <c r="B32" s="36"/>
      <c r="C32" s="37"/>
      <c r="D32" s="38"/>
      <c r="E32" s="39"/>
    </row>
    <row r="33" spans="2:5" ht="15" customHeight="1">
      <c r="B33" s="36"/>
      <c r="C33" s="37"/>
      <c r="D33" s="38"/>
      <c r="E33" s="39"/>
    </row>
    <row r="34" spans="2:5" ht="15" customHeight="1">
      <c r="B34" s="36" t="s">
        <v>279</v>
      </c>
      <c r="C34" s="37" t="s">
        <v>1476</v>
      </c>
      <c r="D34" s="38" t="s">
        <v>681</v>
      </c>
      <c r="E34" s="39"/>
    </row>
    <row r="35" spans="2:5" ht="15" customHeight="1">
      <c r="B35" s="36" t="s">
        <v>10</v>
      </c>
      <c r="C35" s="37" t="s">
        <v>60</v>
      </c>
      <c r="D35" s="38" t="s">
        <v>60</v>
      </c>
      <c r="E35" s="39"/>
    </row>
    <row r="36" spans="2:5" ht="15" customHeight="1" thickBot="1">
      <c r="B36" s="36" t="s">
        <v>11</v>
      </c>
      <c r="C36" s="37" t="s">
        <v>61</v>
      </c>
      <c r="D36" s="41" t="s">
        <v>61</v>
      </c>
      <c r="E36" s="80"/>
    </row>
    <row r="37" spans="2:5" ht="16.5" customHeight="1" thickBot="1">
      <c r="B37" s="197" t="s">
        <v>12</v>
      </c>
      <c r="C37" s="207"/>
      <c r="D37" s="198"/>
      <c r="E37" s="13" t="s">
        <v>5</v>
      </c>
    </row>
    <row r="38" spans="2:5" ht="15" customHeight="1">
      <c r="B38" s="208" t="s">
        <v>13</v>
      </c>
      <c r="C38" s="209"/>
      <c r="D38" s="210"/>
      <c r="E38" s="35"/>
    </row>
    <row r="39" spans="2:5" ht="15" customHeight="1">
      <c r="B39" s="180" t="s">
        <v>141</v>
      </c>
      <c r="C39" s="181"/>
      <c r="D39" s="182"/>
      <c r="E39" s="39"/>
    </row>
    <row r="40" spans="2:5" ht="15" customHeight="1">
      <c r="B40" s="180" t="s">
        <v>14</v>
      </c>
      <c r="C40" s="181"/>
      <c r="D40" s="182"/>
      <c r="E40" s="42"/>
    </row>
    <row r="41" spans="2:5" ht="15" customHeight="1">
      <c r="B41" s="180" t="s">
        <v>15</v>
      </c>
      <c r="C41" s="181"/>
      <c r="D41" s="182"/>
      <c r="E41" s="42"/>
    </row>
    <row r="42" spans="2:5" ht="15" customHeight="1">
      <c r="B42" s="188" t="s">
        <v>221</v>
      </c>
      <c r="C42" s="189"/>
      <c r="D42" s="190"/>
      <c r="E42" s="42"/>
    </row>
    <row r="43" spans="2:5" ht="15" customHeight="1">
      <c r="B43" s="219" t="s">
        <v>208</v>
      </c>
      <c r="C43" s="220"/>
      <c r="D43" s="221"/>
      <c r="E43" s="43"/>
    </row>
    <row r="44" spans="2:5" ht="15" customHeight="1" thickBot="1">
      <c r="B44" s="213" t="s">
        <v>206</v>
      </c>
      <c r="C44" s="214"/>
      <c r="D44" s="215"/>
      <c r="E44" s="44"/>
    </row>
    <row r="45" spans="2:5" ht="15" customHeight="1" thickBot="1">
      <c r="B45" s="216" t="s">
        <v>207</v>
      </c>
      <c r="C45" s="217"/>
      <c r="D45" s="218"/>
      <c r="E45" s="45">
        <f>(E38+E40+E41+E42+E44)-(E43*E38)</f>
        <v>0</v>
      </c>
    </row>
    <row r="46" spans="2:5" ht="21" customHeight="1" thickBot="1">
      <c r="B46" s="222" t="s">
        <v>209</v>
      </c>
      <c r="C46" s="223"/>
      <c r="D46" s="223"/>
      <c r="E46" s="18" t="s">
        <v>17</v>
      </c>
    </row>
    <row r="47" spans="2:5" s="48" customFormat="1" ht="57.6" customHeight="1" thickBot="1">
      <c r="B47" s="186" t="s">
        <v>2200</v>
      </c>
      <c r="C47" s="187"/>
      <c r="D47" s="187"/>
      <c r="E47" s="47"/>
    </row>
    <row r="48" spans="2:5" ht="21.6" thickBot="1">
      <c r="B48" s="176" t="s">
        <v>1305</v>
      </c>
      <c r="C48" s="177"/>
      <c r="D48" s="177"/>
      <c r="E48" s="13" t="s">
        <v>1305</v>
      </c>
    </row>
    <row r="49" spans="2:5" ht="15" customHeight="1" thickBot="1">
      <c r="B49" s="178" t="s">
        <v>18</v>
      </c>
      <c r="C49" s="179"/>
      <c r="D49" s="179"/>
      <c r="E49" s="46"/>
    </row>
    <row r="50" spans="2:5">
      <c r="B50" s="212"/>
      <c r="C50" s="212"/>
      <c r="D50" s="212"/>
    </row>
    <row r="51" spans="2:5">
      <c r="B51" s="212"/>
      <c r="C51" s="212"/>
      <c r="D51" s="212"/>
    </row>
  </sheetData>
  <sheetProtection algorithmName="SHA-512" hashValue="+K2sxTY7X8beNBO07GThQZ+NHYkKElmcCw8+ryGpJWcrKQeUlHi0BrkjpWJupG/RU4UWUiqgKqjgK2Eprksy6w==" saltValue="FtD/eY/Qb09dnJlT2X+ecg==" spinCount="100000" sheet="1" objects="1" scenarios="1"/>
  <mergeCells count="23">
    <mergeCell ref="C9:D9"/>
    <mergeCell ref="C2:D2"/>
    <mergeCell ref="C3:D3"/>
    <mergeCell ref="E5:E6"/>
    <mergeCell ref="C7:D7"/>
    <mergeCell ref="C8:D8"/>
    <mergeCell ref="C5:D5"/>
    <mergeCell ref="C6:D6"/>
    <mergeCell ref="B43:D43"/>
    <mergeCell ref="B48:D48"/>
    <mergeCell ref="B49:D49"/>
    <mergeCell ref="B37:D37"/>
    <mergeCell ref="B38:D38"/>
    <mergeCell ref="B39:D39"/>
    <mergeCell ref="B40:D40"/>
    <mergeCell ref="B41:D41"/>
    <mergeCell ref="B42:D42"/>
    <mergeCell ref="B46:D46"/>
    <mergeCell ref="B50:D50"/>
    <mergeCell ref="B51:D51"/>
    <mergeCell ref="B44:D44"/>
    <mergeCell ref="B45:D45"/>
    <mergeCell ref="B47:D47"/>
  </mergeCells>
  <hyperlinks>
    <hyperlink ref="B1" location="'1. Index'!A1" display="Go To Index" xr:uid="{FE34CFE2-16F2-4646-BCB2-E612693A42F8}"/>
    <hyperlink ref="E1" location="'4. Database'!A1" display="Go To Database" xr:uid="{2D4BDEC4-7CCA-42DB-B837-4A6C445CA3A6}"/>
  </hyperlinks>
  <pageMargins left="0.7" right="0.7" top="0.75" bottom="0.75" header="0.3" footer="0.3"/>
  <pageSetup scale="60" orientation="landscape" r:id="rId1"/>
  <headerFooter>
    <oddFooter>&amp;R_x000D_&amp;1#&amp;"Calibri"&amp;10&amp;K000000 Confidential</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81">
    <pageSetUpPr fitToPage="1"/>
  </sheetPr>
  <dimension ref="B1:E51"/>
  <sheetViews>
    <sheetView zoomScale="70" zoomScaleNormal="70" workbookViewId="0">
      <selection activeCell="A48" sqref="A48:XFD49"/>
    </sheetView>
  </sheetViews>
  <sheetFormatPr defaultColWidth="9.21875" defaultRowHeight="14.4"/>
  <cols>
    <col min="1" max="1" width="2.77734375" style="20" customWidth="1"/>
    <col min="2" max="4" width="40.5546875" style="20" customWidth="1"/>
    <col min="5" max="5" width="54.21875" style="20" customWidth="1"/>
    <col min="6" max="16384" width="9.21875" style="20"/>
  </cols>
  <sheetData>
    <row r="1" spans="2:5" ht="15" thickBot="1">
      <c r="B1" s="19" t="s">
        <v>152</v>
      </c>
      <c r="C1" s="20">
        <v>27</v>
      </c>
      <c r="E1" s="11" t="s">
        <v>1275</v>
      </c>
    </row>
    <row r="2" spans="2:5">
      <c r="B2" s="21" t="s">
        <v>0</v>
      </c>
      <c r="C2" s="194" t="str">
        <f>VLOOKUP(C3,'1. Index'!$B$7:$C$212,2,0)</f>
        <v>Electrical and optical equipment</v>
      </c>
      <c r="D2" s="194"/>
    </row>
    <row r="3" spans="2:5" ht="15" thickBot="1">
      <c r="B3" s="22" t="s">
        <v>1</v>
      </c>
      <c r="C3" s="193" t="str">
        <f>LEFT(C5,10)</f>
        <v>15.01.11.2</v>
      </c>
      <c r="D3" s="194"/>
    </row>
    <row r="4" spans="2:5" ht="15" thickBot="1">
      <c r="B4" s="23"/>
    </row>
    <row r="5" spans="2:5" ht="15" customHeight="1">
      <c r="B5" s="24" t="s">
        <v>2</v>
      </c>
      <c r="C5" s="203" t="str" cm="1">
        <f t="array" ref="C5">INDEX('1. Index'!$B$8:$E$212,C1,1)</f>
        <v>15.01.11.2.01.110</v>
      </c>
      <c r="D5" s="204"/>
      <c r="E5" s="195" t="s">
        <v>3</v>
      </c>
    </row>
    <row r="6" spans="2:5" ht="15" customHeight="1" thickBot="1">
      <c r="B6" s="25" t="s">
        <v>4</v>
      </c>
      <c r="C6" s="205" t="str" cm="1">
        <f t="array" ref="C6">INDEX('1. Index'!$B$8:$E$212,C1,2)</f>
        <v>Laptop computer - IBM/Lenovo (USA/China) - ThinkPad E15 G2</v>
      </c>
      <c r="D6" s="206"/>
      <c r="E6" s="196"/>
    </row>
    <row r="7" spans="2:5" ht="16.5" customHeight="1" thickBot="1">
      <c r="B7" s="26"/>
      <c r="C7" s="197" t="s">
        <v>24</v>
      </c>
      <c r="D7" s="198"/>
      <c r="E7" s="13" t="s">
        <v>5</v>
      </c>
    </row>
    <row r="8" spans="2:5">
      <c r="B8" s="27" t="s">
        <v>6</v>
      </c>
      <c r="C8" s="199" t="str" cm="1">
        <f t="array" ref="C8">INDEX('1. Index'!$B$8:$E$212,C1,3)</f>
        <v>IBM/Lenovo (USA/China)</v>
      </c>
      <c r="D8" s="200"/>
      <c r="E8" s="28"/>
    </row>
    <row r="9" spans="2:5" ht="15" thickBot="1">
      <c r="B9" s="29" t="s">
        <v>7</v>
      </c>
      <c r="C9" s="201" t="str" cm="1">
        <f t="array" ref="C9">INDEX('1. Index'!$B$8:$E$212,C1,4)</f>
        <v>ThinkPad E15 G2</v>
      </c>
      <c r="D9" s="202"/>
      <c r="E9" s="30"/>
    </row>
    <row r="10" spans="2:5" ht="18" customHeight="1" thickBot="1">
      <c r="B10" s="31"/>
      <c r="C10" s="32" t="s">
        <v>8</v>
      </c>
      <c r="D10" s="32" t="s">
        <v>9</v>
      </c>
      <c r="E10" s="13" t="s">
        <v>5</v>
      </c>
    </row>
    <row r="11" spans="2:5" ht="15" customHeight="1">
      <c r="B11" s="33" t="s">
        <v>233</v>
      </c>
      <c r="C11" s="66" t="s">
        <v>2118</v>
      </c>
      <c r="D11" s="67" t="s">
        <v>2119</v>
      </c>
      <c r="E11" s="35"/>
    </row>
    <row r="12" spans="2:5" ht="15" customHeight="1">
      <c r="B12" s="36" t="s">
        <v>292</v>
      </c>
      <c r="C12" s="37" t="s">
        <v>2120</v>
      </c>
      <c r="D12" s="38" t="s">
        <v>2121</v>
      </c>
      <c r="E12" s="39"/>
    </row>
    <row r="13" spans="2:5" ht="15" customHeight="1">
      <c r="B13" s="36" t="s">
        <v>293</v>
      </c>
      <c r="C13" s="37" t="s">
        <v>2122</v>
      </c>
      <c r="D13" s="38" t="s">
        <v>2123</v>
      </c>
      <c r="E13" s="39"/>
    </row>
    <row r="14" spans="2:5" ht="15" customHeight="1">
      <c r="B14" s="36" t="s">
        <v>295</v>
      </c>
      <c r="C14" s="37" t="s">
        <v>2124</v>
      </c>
      <c r="D14" s="38" t="s">
        <v>2125</v>
      </c>
      <c r="E14" s="39"/>
    </row>
    <row r="15" spans="2:5" ht="15" customHeight="1">
      <c r="B15" s="36" t="s">
        <v>296</v>
      </c>
      <c r="C15" s="37" t="s">
        <v>1466</v>
      </c>
      <c r="D15" s="38" t="s">
        <v>2096</v>
      </c>
      <c r="E15" s="39"/>
    </row>
    <row r="16" spans="2:5" ht="15" customHeight="1">
      <c r="B16" s="36" t="s">
        <v>308</v>
      </c>
      <c r="C16" s="37" t="s">
        <v>1477</v>
      </c>
      <c r="D16" s="38" t="s">
        <v>2126</v>
      </c>
      <c r="E16" s="39"/>
    </row>
    <row r="17" spans="2:5" ht="15" customHeight="1">
      <c r="B17" s="36" t="s">
        <v>309</v>
      </c>
      <c r="C17" s="37" t="s">
        <v>1478</v>
      </c>
      <c r="D17" s="38" t="s">
        <v>2127</v>
      </c>
      <c r="E17" s="39"/>
    </row>
    <row r="18" spans="2:5" ht="15" customHeight="1">
      <c r="B18" s="36" t="s">
        <v>299</v>
      </c>
      <c r="C18" s="37" t="s">
        <v>2128</v>
      </c>
      <c r="D18" s="38" t="s">
        <v>2129</v>
      </c>
      <c r="E18" s="39"/>
    </row>
    <row r="19" spans="2:5" ht="15" customHeight="1">
      <c r="B19" s="36"/>
      <c r="C19" s="37"/>
      <c r="D19" s="38"/>
      <c r="E19" s="39"/>
    </row>
    <row r="20" spans="2:5" ht="15" customHeight="1">
      <c r="B20" s="36"/>
      <c r="C20" s="37"/>
      <c r="D20" s="38"/>
      <c r="E20" s="39"/>
    </row>
    <row r="21" spans="2:5" ht="15" customHeight="1">
      <c r="B21" s="36"/>
      <c r="C21" s="37"/>
      <c r="D21" s="38"/>
      <c r="E21" s="39"/>
    </row>
    <row r="22" spans="2:5" ht="15" customHeight="1">
      <c r="B22" s="36"/>
      <c r="C22" s="37"/>
      <c r="D22" s="38"/>
      <c r="E22" s="39"/>
    </row>
    <row r="23" spans="2:5" ht="15" customHeight="1">
      <c r="B23" s="36"/>
      <c r="C23" s="37"/>
      <c r="D23" s="38"/>
      <c r="E23" s="39"/>
    </row>
    <row r="24" spans="2:5" ht="15" customHeight="1">
      <c r="B24" s="36"/>
      <c r="C24" s="37"/>
      <c r="D24" s="38"/>
      <c r="E24" s="39"/>
    </row>
    <row r="25" spans="2:5" ht="15" customHeight="1">
      <c r="B25" s="36"/>
      <c r="C25" s="37"/>
      <c r="D25" s="38"/>
      <c r="E25" s="39"/>
    </row>
    <row r="26" spans="2:5" ht="15" customHeight="1">
      <c r="B26" s="36"/>
      <c r="C26" s="37"/>
      <c r="D26" s="38"/>
      <c r="E26" s="39"/>
    </row>
    <row r="27" spans="2:5" ht="15" customHeight="1">
      <c r="B27" s="36"/>
      <c r="C27" s="37"/>
      <c r="D27" s="38"/>
      <c r="E27" s="39"/>
    </row>
    <row r="28" spans="2:5" ht="15" customHeight="1">
      <c r="B28" s="36"/>
      <c r="C28" s="37"/>
      <c r="D28" s="38"/>
      <c r="E28" s="39"/>
    </row>
    <row r="29" spans="2:5" ht="15" customHeight="1">
      <c r="B29" s="36"/>
      <c r="C29" s="37"/>
      <c r="D29" s="38"/>
      <c r="E29" s="39"/>
    </row>
    <row r="30" spans="2:5" ht="15" customHeight="1">
      <c r="B30" s="36"/>
      <c r="C30" s="37"/>
      <c r="D30" s="38"/>
      <c r="E30" s="39"/>
    </row>
    <row r="31" spans="2:5" ht="15" customHeight="1">
      <c r="B31" s="36"/>
      <c r="C31" s="37"/>
      <c r="D31" s="38"/>
      <c r="E31" s="39"/>
    </row>
    <row r="32" spans="2:5" ht="15" customHeight="1">
      <c r="B32" s="36"/>
      <c r="C32" s="37"/>
      <c r="D32" s="38"/>
      <c r="E32" s="39"/>
    </row>
    <row r="33" spans="2:5" ht="15" customHeight="1">
      <c r="B33" s="36"/>
      <c r="C33" s="37"/>
      <c r="D33" s="38"/>
      <c r="E33" s="39"/>
    </row>
    <row r="34" spans="2:5" ht="15" customHeight="1">
      <c r="B34" s="36"/>
      <c r="C34" s="37"/>
      <c r="D34" s="38"/>
      <c r="E34" s="39"/>
    </row>
    <row r="35" spans="2:5" ht="15" customHeight="1">
      <c r="B35" s="36" t="s">
        <v>10</v>
      </c>
      <c r="C35" s="37" t="s">
        <v>60</v>
      </c>
      <c r="D35" s="38" t="s">
        <v>60</v>
      </c>
      <c r="E35" s="39"/>
    </row>
    <row r="36" spans="2:5" ht="15" customHeight="1" thickBot="1">
      <c r="B36" s="36" t="s">
        <v>11</v>
      </c>
      <c r="C36" s="37" t="s">
        <v>61</v>
      </c>
      <c r="D36" s="41" t="s">
        <v>61</v>
      </c>
      <c r="E36" s="80"/>
    </row>
    <row r="37" spans="2:5" ht="16.5" customHeight="1" thickBot="1">
      <c r="B37" s="197" t="s">
        <v>12</v>
      </c>
      <c r="C37" s="207"/>
      <c r="D37" s="198"/>
      <c r="E37" s="13" t="s">
        <v>5</v>
      </c>
    </row>
    <row r="38" spans="2:5" ht="15" customHeight="1">
      <c r="B38" s="208" t="s">
        <v>13</v>
      </c>
      <c r="C38" s="209"/>
      <c r="D38" s="210"/>
      <c r="E38" s="35"/>
    </row>
    <row r="39" spans="2:5" ht="15" customHeight="1">
      <c r="B39" s="180" t="s">
        <v>141</v>
      </c>
      <c r="C39" s="181"/>
      <c r="D39" s="182"/>
      <c r="E39" s="39"/>
    </row>
    <row r="40" spans="2:5" ht="15" customHeight="1">
      <c r="B40" s="180" t="s">
        <v>14</v>
      </c>
      <c r="C40" s="181"/>
      <c r="D40" s="182"/>
      <c r="E40" s="42"/>
    </row>
    <row r="41" spans="2:5" ht="15" customHeight="1">
      <c r="B41" s="180" t="s">
        <v>15</v>
      </c>
      <c r="C41" s="181"/>
      <c r="D41" s="182"/>
      <c r="E41" s="42"/>
    </row>
    <row r="42" spans="2:5" ht="15" customHeight="1">
      <c r="B42" s="188" t="s">
        <v>221</v>
      </c>
      <c r="C42" s="189"/>
      <c r="D42" s="190"/>
      <c r="E42" s="42"/>
    </row>
    <row r="43" spans="2:5" ht="15" customHeight="1">
      <c r="B43" s="219" t="s">
        <v>208</v>
      </c>
      <c r="C43" s="220"/>
      <c r="D43" s="221"/>
      <c r="E43" s="43"/>
    </row>
    <row r="44" spans="2:5" ht="15" customHeight="1" thickBot="1">
      <c r="B44" s="213" t="s">
        <v>206</v>
      </c>
      <c r="C44" s="214"/>
      <c r="D44" s="215"/>
      <c r="E44" s="44"/>
    </row>
    <row r="45" spans="2:5" ht="15" customHeight="1" thickBot="1">
      <c r="B45" s="216" t="s">
        <v>207</v>
      </c>
      <c r="C45" s="217"/>
      <c r="D45" s="218"/>
      <c r="E45" s="45">
        <f>(E38+E40+E41+E42+E44)-(E43*E38)</f>
        <v>0</v>
      </c>
    </row>
    <row r="46" spans="2:5" ht="21" customHeight="1" thickBot="1">
      <c r="B46" s="222" t="s">
        <v>209</v>
      </c>
      <c r="C46" s="223"/>
      <c r="D46" s="223"/>
      <c r="E46" s="18" t="s">
        <v>17</v>
      </c>
    </row>
    <row r="47" spans="2:5" s="48" customFormat="1" ht="15" thickBot="1">
      <c r="B47" s="186"/>
      <c r="C47" s="187"/>
      <c r="D47" s="187"/>
      <c r="E47" s="47"/>
    </row>
    <row r="48" spans="2:5" ht="21.6" thickBot="1">
      <c r="B48" s="176" t="s">
        <v>1305</v>
      </c>
      <c r="C48" s="177"/>
      <c r="D48" s="177"/>
      <c r="E48" s="13" t="s">
        <v>1305</v>
      </c>
    </row>
    <row r="49" spans="2:5" ht="15" customHeight="1" thickBot="1">
      <c r="B49" s="178" t="s">
        <v>18</v>
      </c>
      <c r="C49" s="179"/>
      <c r="D49" s="179"/>
      <c r="E49" s="46"/>
    </row>
    <row r="50" spans="2:5">
      <c r="B50" s="212"/>
      <c r="C50" s="212"/>
      <c r="D50" s="212"/>
    </row>
    <row r="51" spans="2:5">
      <c r="B51" s="212"/>
      <c r="C51" s="212"/>
      <c r="D51" s="212"/>
    </row>
  </sheetData>
  <sheetProtection algorithmName="SHA-512" hashValue="W0WFOIo2Wc+HwkJtdyOYU2jVIDMpiEBCi1Vun7s4Z4faBiZ9dxcNjBG4RtdnNmrwW/GrPaK9SwPew7u88+l9Bg==" saltValue="0xq3yu8d3BtpepzeacZEUg==" spinCount="100000" sheet="1" objects="1" scenarios="1"/>
  <mergeCells count="23">
    <mergeCell ref="C9:D9"/>
    <mergeCell ref="C2:D2"/>
    <mergeCell ref="C3:D3"/>
    <mergeCell ref="E5:E6"/>
    <mergeCell ref="C7:D7"/>
    <mergeCell ref="C8:D8"/>
    <mergeCell ref="C5:D5"/>
    <mergeCell ref="C6:D6"/>
    <mergeCell ref="B43:D43"/>
    <mergeCell ref="B48:D48"/>
    <mergeCell ref="B49:D49"/>
    <mergeCell ref="B37:D37"/>
    <mergeCell ref="B38:D38"/>
    <mergeCell ref="B39:D39"/>
    <mergeCell ref="B40:D40"/>
    <mergeCell ref="B41:D41"/>
    <mergeCell ref="B42:D42"/>
    <mergeCell ref="B46:D46"/>
    <mergeCell ref="B50:D50"/>
    <mergeCell ref="B51:D51"/>
    <mergeCell ref="B44:D44"/>
    <mergeCell ref="B45:D45"/>
    <mergeCell ref="B47:D47"/>
  </mergeCells>
  <hyperlinks>
    <hyperlink ref="B1" location="'1. Index'!A1" display="Go To Index" xr:uid="{6EC6AE85-8F6A-43CC-ACB2-8909D3AA353E}"/>
    <hyperlink ref="E1" location="'4. Database'!A1" display="Go To Database" xr:uid="{6B43501C-2BFA-4A05-B0AE-05A5EF30E851}"/>
  </hyperlinks>
  <pageMargins left="0.7" right="0.7" top="0.75" bottom="0.75" header="0.3" footer="0.3"/>
  <pageSetup scale="63" orientation="landscape" r:id="rId1"/>
  <headerFooter>
    <oddFooter>&amp;R_x000D_&amp;1#&amp;"Calibri"&amp;10&amp;K000000 Confidential</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82">
    <pageSetUpPr fitToPage="1"/>
  </sheetPr>
  <dimension ref="B1:E51"/>
  <sheetViews>
    <sheetView zoomScale="70" zoomScaleNormal="70" workbookViewId="0">
      <selection activeCell="A48" sqref="A48:XFD49"/>
    </sheetView>
  </sheetViews>
  <sheetFormatPr defaultColWidth="9.21875" defaultRowHeight="14.4"/>
  <cols>
    <col min="1" max="1" width="2.77734375" style="20" customWidth="1"/>
    <col min="2" max="4" width="40.5546875" style="20" customWidth="1"/>
    <col min="5" max="5" width="54.21875" style="20" customWidth="1"/>
    <col min="6" max="16384" width="9.21875" style="20"/>
  </cols>
  <sheetData>
    <row r="1" spans="2:5" ht="15" thickBot="1">
      <c r="B1" s="19" t="s">
        <v>152</v>
      </c>
      <c r="C1" s="20">
        <v>28</v>
      </c>
      <c r="E1" s="11" t="s">
        <v>1275</v>
      </c>
    </row>
    <row r="2" spans="2:5">
      <c r="B2" s="21" t="s">
        <v>0</v>
      </c>
      <c r="C2" s="194" t="str">
        <f>VLOOKUP(C3,'1. Index'!$B$7:$C$212,2,0)</f>
        <v>Electrical and optical equipment</v>
      </c>
      <c r="D2" s="194"/>
    </row>
    <row r="3" spans="2:5" ht="15" thickBot="1">
      <c r="B3" s="22" t="s">
        <v>1</v>
      </c>
      <c r="C3" s="193" t="str">
        <f>LEFT(C5,10)</f>
        <v>15.01.11.2</v>
      </c>
      <c r="D3" s="194"/>
    </row>
    <row r="4" spans="2:5" ht="15" thickBot="1">
      <c r="B4" s="23"/>
    </row>
    <row r="5" spans="2:5" ht="15" customHeight="1">
      <c r="B5" s="24" t="s">
        <v>2</v>
      </c>
      <c r="C5" s="203" t="str" cm="1">
        <f t="array" ref="C5">INDEX('1. Index'!$B$8:$E$212,C1,1)</f>
        <v>15.01.11.2.01.120</v>
      </c>
      <c r="D5" s="204"/>
      <c r="E5" s="195" t="s">
        <v>3</v>
      </c>
    </row>
    <row r="6" spans="2:5" ht="15" customHeight="1" thickBot="1">
      <c r="B6" s="25" t="s">
        <v>4</v>
      </c>
      <c r="C6" s="205" t="str" cm="1">
        <f t="array" ref="C6">INDEX('1. Index'!$B$8:$E$212,C1,2)</f>
        <v>Laptop computer - Apple (USA) - MacBook Pro with Retina Display</v>
      </c>
      <c r="D6" s="206"/>
      <c r="E6" s="196"/>
    </row>
    <row r="7" spans="2:5" ht="16.5" customHeight="1" thickBot="1">
      <c r="B7" s="26"/>
      <c r="C7" s="197" t="s">
        <v>24</v>
      </c>
      <c r="D7" s="198"/>
      <c r="E7" s="13" t="s">
        <v>5</v>
      </c>
    </row>
    <row r="8" spans="2:5">
      <c r="B8" s="27" t="s">
        <v>6</v>
      </c>
      <c r="C8" s="199" t="str" cm="1">
        <f t="array" ref="C8">INDEX('1. Index'!$B$8:$E$212,C1,3)</f>
        <v>Apple (USA)</v>
      </c>
      <c r="D8" s="200"/>
      <c r="E8" s="28"/>
    </row>
    <row r="9" spans="2:5" ht="15" thickBot="1">
      <c r="B9" s="29" t="s">
        <v>7</v>
      </c>
      <c r="C9" s="201" t="str" cm="1">
        <f t="array" ref="C9">INDEX('1. Index'!$B$8:$E$212,C1,4)</f>
        <v>MacBook Pro with Retina Display</v>
      </c>
      <c r="D9" s="202"/>
      <c r="E9" s="30"/>
    </row>
    <row r="10" spans="2:5" ht="18" customHeight="1" thickBot="1">
      <c r="B10" s="31"/>
      <c r="C10" s="32" t="s">
        <v>8</v>
      </c>
      <c r="D10" s="32" t="s">
        <v>9</v>
      </c>
      <c r="E10" s="13" t="s">
        <v>5</v>
      </c>
    </row>
    <row r="11" spans="2:5" ht="15" customHeight="1">
      <c r="B11" s="33" t="s">
        <v>233</v>
      </c>
      <c r="C11" s="66" t="s">
        <v>2118</v>
      </c>
      <c r="D11" s="67" t="s">
        <v>2119</v>
      </c>
      <c r="E11" s="35"/>
    </row>
    <row r="12" spans="2:5" ht="15" customHeight="1">
      <c r="B12" s="36" t="s">
        <v>292</v>
      </c>
      <c r="C12" s="37" t="s">
        <v>2120</v>
      </c>
      <c r="D12" s="38" t="s">
        <v>2121</v>
      </c>
      <c r="E12" s="39"/>
    </row>
    <row r="13" spans="2:5" ht="15" customHeight="1">
      <c r="B13" s="36" t="s">
        <v>293</v>
      </c>
      <c r="C13" s="37" t="s">
        <v>2122</v>
      </c>
      <c r="D13" s="38" t="s">
        <v>2123</v>
      </c>
      <c r="E13" s="39"/>
    </row>
    <row r="14" spans="2:5" ht="15" customHeight="1">
      <c r="B14" s="36" t="s">
        <v>295</v>
      </c>
      <c r="C14" s="37" t="s">
        <v>2124</v>
      </c>
      <c r="D14" s="38" t="s">
        <v>2125</v>
      </c>
      <c r="E14" s="39"/>
    </row>
    <row r="15" spans="2:5" ht="15" customHeight="1">
      <c r="B15" s="36" t="s">
        <v>296</v>
      </c>
      <c r="C15" s="37" t="s">
        <v>1466</v>
      </c>
      <c r="D15" s="38" t="s">
        <v>2096</v>
      </c>
      <c r="E15" s="39"/>
    </row>
    <row r="16" spans="2:5" ht="15" customHeight="1">
      <c r="B16" s="36" t="s">
        <v>308</v>
      </c>
      <c r="C16" s="37" t="s">
        <v>1477</v>
      </c>
      <c r="D16" s="38" t="s">
        <v>2126</v>
      </c>
      <c r="E16" s="39"/>
    </row>
    <row r="17" spans="2:5" ht="15" customHeight="1">
      <c r="B17" s="36" t="s">
        <v>309</v>
      </c>
      <c r="C17" s="37" t="s">
        <v>1478</v>
      </c>
      <c r="D17" s="38" t="s">
        <v>2127</v>
      </c>
      <c r="E17" s="39"/>
    </row>
    <row r="18" spans="2:5" ht="15" customHeight="1">
      <c r="B18" s="36" t="s">
        <v>299</v>
      </c>
      <c r="C18" s="37" t="s">
        <v>2128</v>
      </c>
      <c r="D18" s="38" t="s">
        <v>2129</v>
      </c>
      <c r="E18" s="39"/>
    </row>
    <row r="19" spans="2:5" ht="15" customHeight="1">
      <c r="B19" s="36"/>
      <c r="C19" s="37"/>
      <c r="D19" s="38"/>
      <c r="E19" s="39"/>
    </row>
    <row r="20" spans="2:5" ht="15" customHeight="1">
      <c r="B20" s="36"/>
      <c r="C20" s="37"/>
      <c r="D20" s="38"/>
      <c r="E20" s="39"/>
    </row>
    <row r="21" spans="2:5" ht="15" customHeight="1">
      <c r="B21" s="36"/>
      <c r="C21" s="37"/>
      <c r="D21" s="38"/>
      <c r="E21" s="39"/>
    </row>
    <row r="22" spans="2:5" ht="15" customHeight="1">
      <c r="B22" s="36"/>
      <c r="C22" s="37"/>
      <c r="D22" s="38"/>
      <c r="E22" s="39"/>
    </row>
    <row r="23" spans="2:5" ht="15" customHeight="1">
      <c r="B23" s="36"/>
      <c r="C23" s="37"/>
      <c r="D23" s="38"/>
      <c r="E23" s="39"/>
    </row>
    <row r="24" spans="2:5" ht="15" customHeight="1">
      <c r="B24" s="36"/>
      <c r="C24" s="37"/>
      <c r="D24" s="38"/>
      <c r="E24" s="39"/>
    </row>
    <row r="25" spans="2:5" ht="15" customHeight="1">
      <c r="B25" s="36"/>
      <c r="C25" s="37"/>
      <c r="D25" s="38"/>
      <c r="E25" s="39"/>
    </row>
    <row r="26" spans="2:5" ht="15" customHeight="1">
      <c r="B26" s="36"/>
      <c r="C26" s="37"/>
      <c r="D26" s="38"/>
      <c r="E26" s="39"/>
    </row>
    <row r="27" spans="2:5" ht="15" customHeight="1">
      <c r="B27" s="36"/>
      <c r="C27" s="37"/>
      <c r="D27" s="38"/>
      <c r="E27" s="39"/>
    </row>
    <row r="28" spans="2:5" ht="15" customHeight="1">
      <c r="B28" s="36"/>
      <c r="C28" s="37"/>
      <c r="D28" s="38"/>
      <c r="E28" s="39"/>
    </row>
    <row r="29" spans="2:5" ht="15" customHeight="1">
      <c r="B29" s="36"/>
      <c r="C29" s="37"/>
      <c r="D29" s="38"/>
      <c r="E29" s="39"/>
    </row>
    <row r="30" spans="2:5" ht="15" customHeight="1">
      <c r="B30" s="36"/>
      <c r="C30" s="37"/>
      <c r="D30" s="38"/>
      <c r="E30" s="39"/>
    </row>
    <row r="31" spans="2:5" ht="15" customHeight="1">
      <c r="B31" s="36"/>
      <c r="C31" s="37"/>
      <c r="D31" s="38"/>
      <c r="E31" s="39"/>
    </row>
    <row r="32" spans="2:5" ht="15" customHeight="1">
      <c r="B32" s="36"/>
      <c r="C32" s="37"/>
      <c r="D32" s="38"/>
      <c r="E32" s="39"/>
    </row>
    <row r="33" spans="2:5" ht="15" customHeight="1">
      <c r="B33" s="36"/>
      <c r="C33" s="37"/>
      <c r="D33" s="38"/>
      <c r="E33" s="39"/>
    </row>
    <row r="34" spans="2:5" ht="15" customHeight="1">
      <c r="B34" s="36" t="s">
        <v>279</v>
      </c>
      <c r="C34" s="37" t="s">
        <v>1468</v>
      </c>
      <c r="D34" s="38" t="s">
        <v>680</v>
      </c>
      <c r="E34" s="39"/>
    </row>
    <row r="35" spans="2:5" ht="15" customHeight="1">
      <c r="B35" s="36" t="s">
        <v>10</v>
      </c>
      <c r="C35" s="37" t="s">
        <v>60</v>
      </c>
      <c r="D35" s="38" t="s">
        <v>60</v>
      </c>
      <c r="E35" s="39"/>
    </row>
    <row r="36" spans="2:5" ht="15" customHeight="1" thickBot="1">
      <c r="B36" s="36" t="s">
        <v>11</v>
      </c>
      <c r="C36" s="37" t="s">
        <v>61</v>
      </c>
      <c r="D36" s="41" t="s">
        <v>61</v>
      </c>
      <c r="E36" s="80"/>
    </row>
    <row r="37" spans="2:5" ht="16.5" customHeight="1" thickBot="1">
      <c r="B37" s="197" t="s">
        <v>12</v>
      </c>
      <c r="C37" s="207"/>
      <c r="D37" s="198"/>
      <c r="E37" s="13" t="s">
        <v>5</v>
      </c>
    </row>
    <row r="38" spans="2:5" ht="15" customHeight="1">
      <c r="B38" s="208" t="s">
        <v>13</v>
      </c>
      <c r="C38" s="209"/>
      <c r="D38" s="210"/>
      <c r="E38" s="35"/>
    </row>
    <row r="39" spans="2:5" ht="15" customHeight="1">
      <c r="B39" s="180" t="s">
        <v>141</v>
      </c>
      <c r="C39" s="181"/>
      <c r="D39" s="182"/>
      <c r="E39" s="39"/>
    </row>
    <row r="40" spans="2:5" ht="15" customHeight="1">
      <c r="B40" s="180" t="s">
        <v>14</v>
      </c>
      <c r="C40" s="181"/>
      <c r="D40" s="182"/>
      <c r="E40" s="42"/>
    </row>
    <row r="41" spans="2:5" ht="15" customHeight="1">
      <c r="B41" s="180" t="s">
        <v>15</v>
      </c>
      <c r="C41" s="181"/>
      <c r="D41" s="182"/>
      <c r="E41" s="42"/>
    </row>
    <row r="42" spans="2:5" ht="15" customHeight="1">
      <c r="B42" s="188" t="s">
        <v>221</v>
      </c>
      <c r="C42" s="189"/>
      <c r="D42" s="190"/>
      <c r="E42" s="42"/>
    </row>
    <row r="43" spans="2:5" ht="15" customHeight="1">
      <c r="B43" s="219" t="s">
        <v>208</v>
      </c>
      <c r="C43" s="220"/>
      <c r="D43" s="221"/>
      <c r="E43" s="43"/>
    </row>
    <row r="44" spans="2:5" ht="15" customHeight="1" thickBot="1">
      <c r="B44" s="213" t="s">
        <v>206</v>
      </c>
      <c r="C44" s="214"/>
      <c r="D44" s="215"/>
      <c r="E44" s="44"/>
    </row>
    <row r="45" spans="2:5" ht="15" customHeight="1" thickBot="1">
      <c r="B45" s="216" t="s">
        <v>207</v>
      </c>
      <c r="C45" s="217"/>
      <c r="D45" s="218"/>
      <c r="E45" s="45">
        <f>(E38+E40+E41+E42+E44)-(E43*E38)</f>
        <v>0</v>
      </c>
    </row>
    <row r="46" spans="2:5" ht="21" customHeight="1" thickBot="1">
      <c r="B46" s="222" t="s">
        <v>209</v>
      </c>
      <c r="C46" s="223"/>
      <c r="D46" s="223"/>
      <c r="E46" s="18" t="s">
        <v>17</v>
      </c>
    </row>
    <row r="47" spans="2:5" s="48" customFormat="1" ht="15" thickBot="1">
      <c r="B47" s="186" t="s">
        <v>1356</v>
      </c>
      <c r="C47" s="187"/>
      <c r="D47" s="187"/>
      <c r="E47" s="47"/>
    </row>
    <row r="48" spans="2:5" ht="21.6" thickBot="1">
      <c r="B48" s="176" t="s">
        <v>1305</v>
      </c>
      <c r="C48" s="177"/>
      <c r="D48" s="177"/>
      <c r="E48" s="13" t="s">
        <v>1305</v>
      </c>
    </row>
    <row r="49" spans="2:5" ht="15" customHeight="1" thickBot="1">
      <c r="B49" s="178" t="s">
        <v>18</v>
      </c>
      <c r="C49" s="179"/>
      <c r="D49" s="179"/>
      <c r="E49" s="46"/>
    </row>
    <row r="50" spans="2:5">
      <c r="B50" s="212"/>
      <c r="C50" s="212"/>
      <c r="D50" s="212"/>
    </row>
    <row r="51" spans="2:5">
      <c r="B51" s="212"/>
      <c r="C51" s="212"/>
      <c r="D51" s="212"/>
    </row>
  </sheetData>
  <sheetProtection algorithmName="SHA-512" hashValue="Voz2M5MiiBZkP5RWpKyiN8g04Yc2kGv1wMTBB3mjoXISqflOQuQhQg9jJM7q4UVnGTGYDmqr9jAurDBpucaqng==" saltValue="oFtx82zLfOLNW/yiz8DpFg==" spinCount="100000" sheet="1" objects="1" scenarios="1"/>
  <mergeCells count="23">
    <mergeCell ref="C9:D9"/>
    <mergeCell ref="C2:D2"/>
    <mergeCell ref="C3:D3"/>
    <mergeCell ref="E5:E6"/>
    <mergeCell ref="C7:D7"/>
    <mergeCell ref="C8:D8"/>
    <mergeCell ref="C5:D5"/>
    <mergeCell ref="C6:D6"/>
    <mergeCell ref="B43:D43"/>
    <mergeCell ref="B48:D48"/>
    <mergeCell ref="B49:D49"/>
    <mergeCell ref="B37:D37"/>
    <mergeCell ref="B38:D38"/>
    <mergeCell ref="B39:D39"/>
    <mergeCell ref="B40:D40"/>
    <mergeCell ref="B41:D41"/>
    <mergeCell ref="B42:D42"/>
    <mergeCell ref="B46:D46"/>
    <mergeCell ref="B50:D50"/>
    <mergeCell ref="B51:D51"/>
    <mergeCell ref="B44:D44"/>
    <mergeCell ref="B45:D45"/>
    <mergeCell ref="B47:D47"/>
  </mergeCells>
  <hyperlinks>
    <hyperlink ref="B1" location="'1. Index'!A1" display="Go To Index" xr:uid="{ADCB930B-2058-4325-87C1-3922254F018D}"/>
    <hyperlink ref="E1" location="'4. Database'!A1" display="Go To Database" xr:uid="{26C473DD-628D-4A2D-B846-8256E650B47F}"/>
  </hyperlinks>
  <pageMargins left="0.7" right="0.7" top="0.75" bottom="0.75" header="0.3" footer="0.3"/>
  <pageSetup scale="63" orientation="landscape" r:id="rId1"/>
  <headerFooter>
    <oddFooter>&amp;R_x000D_&amp;1#&amp;"Calibri"&amp;10&amp;K000000 Confidential</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55">
    <pageSetUpPr fitToPage="1"/>
  </sheetPr>
  <dimension ref="B1:D56"/>
  <sheetViews>
    <sheetView tabSelected="1" zoomScaleNormal="100" workbookViewId="0"/>
  </sheetViews>
  <sheetFormatPr defaultColWidth="9.21875" defaultRowHeight="14.4"/>
  <cols>
    <col min="1" max="1" width="2.44140625" style="12" customWidth="1"/>
    <col min="2" max="4" width="40.5546875" style="12" customWidth="1"/>
    <col min="5" max="7" width="9.21875" style="12" customWidth="1"/>
    <col min="8" max="16383" width="9.21875" style="12"/>
    <col min="16384" max="16384" width="31.77734375" style="12" customWidth="1"/>
  </cols>
  <sheetData>
    <row r="1" spans="2:4">
      <c r="B1" s="11" t="s">
        <v>152</v>
      </c>
    </row>
    <row r="2" spans="2:4" ht="21">
      <c r="B2" s="167" t="s">
        <v>153</v>
      </c>
      <c r="C2" s="168"/>
      <c r="D2" s="169"/>
    </row>
    <row r="3" spans="2:4" s="101" customFormat="1" ht="190.95" customHeight="1">
      <c r="B3" s="170" t="s">
        <v>3471</v>
      </c>
      <c r="C3" s="171"/>
      <c r="D3" s="172"/>
    </row>
    <row r="5" spans="2:4" ht="21">
      <c r="B5" s="143" t="s">
        <v>154</v>
      </c>
      <c r="C5" s="160"/>
      <c r="D5" s="144"/>
    </row>
    <row r="6" spans="2:4">
      <c r="B6" s="173" t="s">
        <v>143</v>
      </c>
      <c r="C6" s="174"/>
      <c r="D6" s="175"/>
    </row>
    <row r="7" spans="2:4">
      <c r="B7" s="145" t="s">
        <v>193</v>
      </c>
      <c r="C7" s="146"/>
      <c r="D7" s="147"/>
    </row>
    <row r="8" spans="2:4">
      <c r="B8" s="154" t="s">
        <v>155</v>
      </c>
      <c r="C8" s="155"/>
      <c r="D8" s="156"/>
    </row>
    <row r="9" spans="2:4" ht="33" customHeight="1">
      <c r="B9" s="145" t="s">
        <v>156</v>
      </c>
      <c r="C9" s="146"/>
      <c r="D9" s="147"/>
    </row>
    <row r="10" spans="2:4">
      <c r="B10" s="154" t="s">
        <v>157</v>
      </c>
      <c r="C10" s="155"/>
      <c r="D10" s="156"/>
    </row>
    <row r="11" spans="2:4" ht="45" customHeight="1">
      <c r="B11" s="145" t="s">
        <v>3470</v>
      </c>
      <c r="C11" s="146"/>
      <c r="D11" s="147"/>
    </row>
    <row r="12" spans="2:4">
      <c r="B12" s="154" t="s">
        <v>158</v>
      </c>
      <c r="C12" s="155"/>
      <c r="D12" s="156"/>
    </row>
    <row r="13" spans="2:4">
      <c r="B13" s="145" t="s">
        <v>159</v>
      </c>
      <c r="C13" s="146"/>
      <c r="D13" s="147"/>
    </row>
    <row r="14" spans="2:4">
      <c r="B14" s="154" t="s">
        <v>160</v>
      </c>
      <c r="C14" s="155"/>
      <c r="D14" s="156"/>
    </row>
    <row r="15" spans="2:4" ht="33" customHeight="1">
      <c r="B15" s="145" t="s">
        <v>3472</v>
      </c>
      <c r="C15" s="146"/>
      <c r="D15" s="147"/>
    </row>
    <row r="16" spans="2:4">
      <c r="B16" s="154" t="s">
        <v>161</v>
      </c>
      <c r="C16" s="155"/>
      <c r="D16" s="156"/>
    </row>
    <row r="17" spans="2:4" ht="52.05" customHeight="1">
      <c r="B17" s="145" t="s">
        <v>3473</v>
      </c>
      <c r="C17" s="146"/>
      <c r="D17" s="147"/>
    </row>
    <row r="18" spans="2:4">
      <c r="B18" s="154" t="s">
        <v>162</v>
      </c>
      <c r="C18" s="155"/>
      <c r="D18" s="156"/>
    </row>
    <row r="19" spans="2:4" ht="48" customHeight="1">
      <c r="B19" s="145" t="s">
        <v>163</v>
      </c>
      <c r="C19" s="146"/>
      <c r="D19" s="147"/>
    </row>
    <row r="20" spans="2:4">
      <c r="B20" s="154" t="s">
        <v>164</v>
      </c>
      <c r="C20" s="155"/>
      <c r="D20" s="156"/>
    </row>
    <row r="21" spans="2:4" ht="49.5" customHeight="1">
      <c r="B21" s="157" t="s">
        <v>165</v>
      </c>
      <c r="C21" s="158"/>
      <c r="D21" s="159"/>
    </row>
    <row r="22" spans="2:4">
      <c r="B22" s="154" t="s">
        <v>210</v>
      </c>
      <c r="C22" s="155"/>
      <c r="D22" s="156"/>
    </row>
    <row r="23" spans="2:4" ht="48" customHeight="1">
      <c r="B23" s="157" t="s">
        <v>220</v>
      </c>
      <c r="C23" s="158"/>
      <c r="D23" s="159"/>
    </row>
    <row r="24" spans="2:4">
      <c r="B24" s="154" t="s">
        <v>211</v>
      </c>
      <c r="C24" s="155"/>
      <c r="D24" s="156"/>
    </row>
    <row r="25" spans="2:4" ht="34.950000000000003" customHeight="1">
      <c r="B25" s="151" t="s">
        <v>3474</v>
      </c>
      <c r="C25" s="152"/>
      <c r="D25" s="153"/>
    </row>
    <row r="26" spans="2:4" ht="15" thickBot="1"/>
    <row r="27" spans="2:4" ht="15.6" thickTop="1" thickBot="1">
      <c r="B27" s="164" t="s">
        <v>264</v>
      </c>
      <c r="C27" s="165"/>
      <c r="D27" s="166"/>
    </row>
    <row r="28" spans="2:4" ht="15" thickTop="1"/>
    <row r="29" spans="2:4" ht="21">
      <c r="B29" s="143" t="s">
        <v>166</v>
      </c>
      <c r="C29" s="160"/>
      <c r="D29" s="144"/>
    </row>
    <row r="30" spans="2:4" ht="60" customHeight="1">
      <c r="B30" s="161" t="s">
        <v>167</v>
      </c>
      <c r="C30" s="162"/>
      <c r="D30" s="163"/>
    </row>
    <row r="31" spans="2:4">
      <c r="B31" s="145" t="s">
        <v>168</v>
      </c>
      <c r="C31" s="146"/>
      <c r="D31" s="147"/>
    </row>
    <row r="32" spans="2:4" ht="31.95" customHeight="1">
      <c r="B32" s="145" t="s">
        <v>169</v>
      </c>
      <c r="C32" s="146"/>
      <c r="D32" s="147"/>
    </row>
    <row r="33" spans="2:4" ht="59.55" customHeight="1">
      <c r="B33" s="145" t="s">
        <v>170</v>
      </c>
      <c r="C33" s="146"/>
      <c r="D33" s="147"/>
    </row>
    <row r="34" spans="2:4" ht="45" customHeight="1">
      <c r="B34" s="145" t="s">
        <v>171</v>
      </c>
      <c r="C34" s="146"/>
      <c r="D34" s="147"/>
    </row>
    <row r="35" spans="2:4" ht="46.05" customHeight="1">
      <c r="B35" s="145" t="s">
        <v>172</v>
      </c>
      <c r="C35" s="146"/>
      <c r="D35" s="147"/>
    </row>
    <row r="36" spans="2:4" ht="58.5" customHeight="1">
      <c r="B36" s="145" t="s">
        <v>173</v>
      </c>
      <c r="C36" s="146"/>
      <c r="D36" s="147"/>
    </row>
    <row r="37" spans="2:4" ht="58.05" customHeight="1">
      <c r="B37" s="145" t="s">
        <v>174</v>
      </c>
      <c r="C37" s="146"/>
      <c r="D37" s="147"/>
    </row>
    <row r="38" spans="2:4" ht="60" customHeight="1">
      <c r="B38" s="145" t="s">
        <v>175</v>
      </c>
      <c r="C38" s="146"/>
      <c r="D38" s="147"/>
    </row>
    <row r="39" spans="2:4">
      <c r="B39" s="148" t="s">
        <v>176</v>
      </c>
      <c r="C39" s="149"/>
      <c r="D39" s="150"/>
    </row>
    <row r="40" spans="2:4" ht="105.45" customHeight="1">
      <c r="B40" s="145" t="s">
        <v>177</v>
      </c>
      <c r="C40" s="146"/>
      <c r="D40" s="147"/>
    </row>
    <row r="41" spans="2:4">
      <c r="B41" s="148" t="s">
        <v>178</v>
      </c>
      <c r="C41" s="149"/>
      <c r="D41" s="150"/>
    </row>
    <row r="42" spans="2:4">
      <c r="B42" s="145" t="s">
        <v>179</v>
      </c>
      <c r="C42" s="146"/>
      <c r="D42" s="147"/>
    </row>
    <row r="43" spans="2:4" ht="18.45" customHeight="1">
      <c r="B43" s="145" t="s">
        <v>180</v>
      </c>
      <c r="C43" s="146"/>
      <c r="D43" s="147"/>
    </row>
    <row r="44" spans="2:4">
      <c r="B44" s="145" t="s">
        <v>181</v>
      </c>
      <c r="C44" s="146"/>
      <c r="D44" s="147"/>
    </row>
    <row r="45" spans="2:4">
      <c r="B45" s="145" t="s">
        <v>182</v>
      </c>
      <c r="C45" s="146"/>
      <c r="D45" s="147"/>
    </row>
    <row r="46" spans="2:4" ht="33" customHeight="1">
      <c r="B46" s="145" t="s">
        <v>183</v>
      </c>
      <c r="C46" s="146"/>
      <c r="D46" s="147"/>
    </row>
    <row r="47" spans="2:4" ht="57.45" customHeight="1">
      <c r="B47" s="145" t="s">
        <v>184</v>
      </c>
      <c r="C47" s="146"/>
      <c r="D47" s="147"/>
    </row>
    <row r="48" spans="2:4">
      <c r="B48" s="148" t="s">
        <v>185</v>
      </c>
      <c r="C48" s="149"/>
      <c r="D48" s="150"/>
    </row>
    <row r="49" spans="2:4">
      <c r="B49" s="145" t="s">
        <v>186</v>
      </c>
      <c r="C49" s="146"/>
      <c r="D49" s="147"/>
    </row>
    <row r="50" spans="2:4">
      <c r="B50" s="148" t="s">
        <v>187</v>
      </c>
      <c r="C50" s="149"/>
      <c r="D50" s="150"/>
    </row>
    <row r="51" spans="2:4">
      <c r="B51" s="148" t="s">
        <v>188</v>
      </c>
      <c r="C51" s="149"/>
      <c r="D51" s="150"/>
    </row>
    <row r="52" spans="2:4">
      <c r="B52" s="148" t="s">
        <v>189</v>
      </c>
      <c r="C52" s="149"/>
      <c r="D52" s="150"/>
    </row>
    <row r="53" spans="2:4" ht="47.55" customHeight="1">
      <c r="B53" s="145" t="s">
        <v>190</v>
      </c>
      <c r="C53" s="146"/>
      <c r="D53" s="147"/>
    </row>
    <row r="54" spans="2:4" ht="33" customHeight="1">
      <c r="B54" s="145" t="s">
        <v>191</v>
      </c>
      <c r="C54" s="146"/>
      <c r="D54" s="147"/>
    </row>
    <row r="55" spans="2:4" ht="46.5" customHeight="1">
      <c r="B55" s="151" t="s">
        <v>192</v>
      </c>
      <c r="C55" s="152"/>
      <c r="D55" s="153"/>
    </row>
    <row r="56" spans="2:4">
      <c r="C56" s="17"/>
      <c r="D56" s="17"/>
    </row>
  </sheetData>
  <sheetProtection algorithmName="SHA-512" hashValue="1/pyVcpaH4Xz0SxVWAC2ntCGDwl8cRZSI8kl4WB803pj1Y6Psc+5i827Hr8AcojSZjAV+XZzHWFn9N24BXUUDg==" saltValue="Zw8YZgSHnCBunIVz+Nx3fA==" spinCount="100000" sheet="1" objects="1" scenarios="1"/>
  <mergeCells count="51">
    <mergeCell ref="B14:D14"/>
    <mergeCell ref="B2:D2"/>
    <mergeCell ref="B3:D3"/>
    <mergeCell ref="B6:D6"/>
    <mergeCell ref="B7:D7"/>
    <mergeCell ref="B8:D8"/>
    <mergeCell ref="B9:D9"/>
    <mergeCell ref="B10:D10"/>
    <mergeCell ref="B11:D11"/>
    <mergeCell ref="B12:D12"/>
    <mergeCell ref="B13:D13"/>
    <mergeCell ref="B5:D5"/>
    <mergeCell ref="B32:D32"/>
    <mergeCell ref="B22:D22"/>
    <mergeCell ref="B23:D23"/>
    <mergeCell ref="B24:D24"/>
    <mergeCell ref="B25:D25"/>
    <mergeCell ref="B27:D27"/>
    <mergeCell ref="B20:D20"/>
    <mergeCell ref="B21:D21"/>
    <mergeCell ref="B29:D29"/>
    <mergeCell ref="B30:D30"/>
    <mergeCell ref="B31:D31"/>
    <mergeCell ref="B15:D15"/>
    <mergeCell ref="B16:D16"/>
    <mergeCell ref="B17:D17"/>
    <mergeCell ref="B18:D18"/>
    <mergeCell ref="B19:D19"/>
    <mergeCell ref="B53:D53"/>
    <mergeCell ref="B54:D54"/>
    <mergeCell ref="B55:D55"/>
    <mergeCell ref="B46:D46"/>
    <mergeCell ref="B47:D47"/>
    <mergeCell ref="B48:D48"/>
    <mergeCell ref="B49:D49"/>
    <mergeCell ref="B50:D50"/>
    <mergeCell ref="B51:D51"/>
    <mergeCell ref="B52:D52"/>
    <mergeCell ref="B33:D33"/>
    <mergeCell ref="B45:D45"/>
    <mergeCell ref="B34:D34"/>
    <mergeCell ref="B35:D35"/>
    <mergeCell ref="B36:D36"/>
    <mergeCell ref="B37:D37"/>
    <mergeCell ref="B38:D38"/>
    <mergeCell ref="B39:D39"/>
    <mergeCell ref="B40:D40"/>
    <mergeCell ref="B41:D41"/>
    <mergeCell ref="B42:D42"/>
    <mergeCell ref="B43:D43"/>
    <mergeCell ref="B44:D44"/>
  </mergeCells>
  <hyperlinks>
    <hyperlink ref="B1" location="'1. Index'!Print_Area" display="Go To Index" xr:uid="{00000000-0004-0000-0200-000000000000}"/>
  </hyperlinks>
  <pageMargins left="0.7" right="0.7" top="0.75" bottom="0.75" header="0.3" footer="0.3"/>
  <pageSetup scale="58" fitToHeight="2" orientation="landscape" r:id="rId1"/>
  <headerFooter>
    <oddFooter>&amp;R_x000D_&amp;1#&amp;"Calibri"&amp;10&amp;K000000 Confidential</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83">
    <pageSetUpPr fitToPage="1"/>
  </sheetPr>
  <dimension ref="B1:E51"/>
  <sheetViews>
    <sheetView zoomScale="70" zoomScaleNormal="70" workbookViewId="0">
      <selection activeCell="A48" sqref="A48:XFD49"/>
    </sheetView>
  </sheetViews>
  <sheetFormatPr defaultColWidth="9.21875" defaultRowHeight="14.4"/>
  <cols>
    <col min="1" max="1" width="2.77734375" style="20" customWidth="1"/>
    <col min="2" max="4" width="40.5546875" style="20" customWidth="1"/>
    <col min="5" max="5" width="54.21875" style="20" customWidth="1"/>
    <col min="6" max="16384" width="9.21875" style="20"/>
  </cols>
  <sheetData>
    <row r="1" spans="2:5" ht="15" thickBot="1">
      <c r="B1" s="19" t="s">
        <v>152</v>
      </c>
      <c r="C1" s="20">
        <v>29</v>
      </c>
      <c r="E1" s="11" t="s">
        <v>1275</v>
      </c>
    </row>
    <row r="2" spans="2:5">
      <c r="B2" s="21" t="s">
        <v>0</v>
      </c>
      <c r="C2" s="194" t="str">
        <f>VLOOKUP(C3,'1. Index'!$B$7:$C$212,2,0)</f>
        <v>Electrical and optical equipment</v>
      </c>
      <c r="D2" s="194"/>
    </row>
    <row r="3" spans="2:5" ht="15" thickBot="1">
      <c r="B3" s="22" t="s">
        <v>1</v>
      </c>
      <c r="C3" s="193" t="str">
        <f>LEFT(C5,10)</f>
        <v>15.01.11.2</v>
      </c>
      <c r="D3" s="194"/>
    </row>
    <row r="4" spans="2:5" ht="15" thickBot="1">
      <c r="B4" s="23"/>
    </row>
    <row r="5" spans="2:5" ht="15" customHeight="1">
      <c r="B5" s="24" t="s">
        <v>2</v>
      </c>
      <c r="C5" s="203" t="str" cm="1">
        <f t="array" ref="C5">INDEX('1. Index'!$B$8:$E$212,C1,1)</f>
        <v>15.01.11.2.01.130</v>
      </c>
      <c r="D5" s="204"/>
      <c r="E5" s="195" t="s">
        <v>3</v>
      </c>
    </row>
    <row r="6" spans="2:5" ht="15" customHeight="1" thickBot="1">
      <c r="B6" s="25" t="s">
        <v>4</v>
      </c>
      <c r="C6" s="205" t="str" cm="1">
        <f t="array" ref="C6">INDEX('1. Index'!$B$8:$E$212,C1,2)</f>
        <v>Laser printer: colour - Unspecified</v>
      </c>
      <c r="D6" s="206"/>
      <c r="E6" s="196"/>
    </row>
    <row r="7" spans="2:5" ht="16.5" customHeight="1" thickBot="1">
      <c r="B7" s="26"/>
      <c r="C7" s="197" t="s">
        <v>24</v>
      </c>
      <c r="D7" s="198"/>
      <c r="E7" s="13" t="s">
        <v>5</v>
      </c>
    </row>
    <row r="8" spans="2:5">
      <c r="B8" s="27" t="s">
        <v>6</v>
      </c>
      <c r="C8" s="199" t="str" cm="1">
        <f t="array" ref="C8">INDEX('1. Index'!$B$8:$E$212,C1,3)</f>
        <v>Unspecified</v>
      </c>
      <c r="D8" s="200"/>
      <c r="E8" s="28"/>
    </row>
    <row r="9" spans="2:5" ht="15" thickBot="1">
      <c r="B9" s="29" t="s">
        <v>7</v>
      </c>
      <c r="C9" s="201" t="str" cm="1">
        <f t="array" ref="C9">INDEX('1. Index'!$B$8:$E$212,C1,4)</f>
        <v>Unspecified</v>
      </c>
      <c r="D9" s="202"/>
      <c r="E9" s="30"/>
    </row>
    <row r="10" spans="2:5" ht="18" customHeight="1" thickBot="1">
      <c r="B10" s="31"/>
      <c r="C10" s="32" t="s">
        <v>8</v>
      </c>
      <c r="D10" s="32" t="s">
        <v>9</v>
      </c>
      <c r="E10" s="13" t="s">
        <v>5</v>
      </c>
    </row>
    <row r="11" spans="2:5" ht="15" customHeight="1">
      <c r="B11" s="33" t="s">
        <v>233</v>
      </c>
      <c r="C11" s="66" t="s">
        <v>1479</v>
      </c>
      <c r="D11" s="67" t="s">
        <v>2178</v>
      </c>
      <c r="E11" s="35"/>
    </row>
    <row r="12" spans="2:5" ht="15" customHeight="1">
      <c r="B12" s="36" t="s">
        <v>292</v>
      </c>
      <c r="C12" s="66" t="s">
        <v>2179</v>
      </c>
      <c r="D12" s="34" t="s">
        <v>2180</v>
      </c>
      <c r="E12" s="39"/>
    </row>
    <row r="13" spans="2:5" ht="15" customHeight="1">
      <c r="B13" s="36" t="s">
        <v>295</v>
      </c>
      <c r="C13" s="66" t="s">
        <v>2181</v>
      </c>
      <c r="D13" s="34" t="s">
        <v>2182</v>
      </c>
      <c r="E13" s="39"/>
    </row>
    <row r="14" spans="2:5" ht="15" customHeight="1">
      <c r="B14" s="36" t="s">
        <v>296</v>
      </c>
      <c r="C14" s="66" t="s">
        <v>2183</v>
      </c>
      <c r="D14" s="34" t="s">
        <v>2184</v>
      </c>
      <c r="E14" s="39"/>
    </row>
    <row r="15" spans="2:5" ht="15" customHeight="1">
      <c r="B15" s="36" t="s">
        <v>308</v>
      </c>
      <c r="C15" s="66" t="s">
        <v>2185</v>
      </c>
      <c r="D15" s="34" t="s">
        <v>2186</v>
      </c>
      <c r="E15" s="39"/>
    </row>
    <row r="16" spans="2:5" ht="15" customHeight="1">
      <c r="B16" s="36" t="s">
        <v>309</v>
      </c>
      <c r="C16" s="66" t="s">
        <v>2187</v>
      </c>
      <c r="D16" s="34" t="s">
        <v>2188</v>
      </c>
      <c r="E16" s="39"/>
    </row>
    <row r="17" spans="2:5" ht="15" customHeight="1">
      <c r="B17" s="36" t="s">
        <v>310</v>
      </c>
      <c r="C17" s="66" t="s">
        <v>2189</v>
      </c>
      <c r="D17" s="34" t="s">
        <v>2190</v>
      </c>
      <c r="E17" s="39"/>
    </row>
    <row r="18" spans="2:5" ht="15" customHeight="1">
      <c r="B18" s="36" t="s">
        <v>311</v>
      </c>
      <c r="C18" s="66" t="s">
        <v>2191</v>
      </c>
      <c r="D18" s="34" t="s">
        <v>2192</v>
      </c>
      <c r="E18" s="39"/>
    </row>
    <row r="19" spans="2:5" ht="15" customHeight="1">
      <c r="B19" s="36" t="s">
        <v>310</v>
      </c>
      <c r="C19" s="66" t="s">
        <v>2189</v>
      </c>
      <c r="D19" s="34" t="s">
        <v>2190</v>
      </c>
      <c r="E19" s="39"/>
    </row>
    <row r="20" spans="2:5" ht="15" customHeight="1">
      <c r="B20" s="36" t="s">
        <v>311</v>
      </c>
      <c r="C20" s="66" t="s">
        <v>2191</v>
      </c>
      <c r="D20" s="34" t="s">
        <v>2192</v>
      </c>
      <c r="E20" s="39"/>
    </row>
    <row r="21" spans="2:5" ht="15" customHeight="1">
      <c r="B21" s="36"/>
      <c r="C21" s="37"/>
      <c r="D21" s="38"/>
      <c r="E21" s="39"/>
    </row>
    <row r="22" spans="2:5" ht="15" customHeight="1">
      <c r="B22" s="36"/>
      <c r="C22" s="37"/>
      <c r="D22" s="38"/>
      <c r="E22" s="39"/>
    </row>
    <row r="23" spans="2:5" ht="15" customHeight="1">
      <c r="B23" s="36"/>
      <c r="C23" s="37"/>
      <c r="D23" s="38"/>
      <c r="E23" s="39"/>
    </row>
    <row r="24" spans="2:5" ht="15" customHeight="1">
      <c r="B24" s="36"/>
      <c r="C24" s="37"/>
      <c r="D24" s="38"/>
      <c r="E24" s="39"/>
    </row>
    <row r="25" spans="2:5" ht="15" customHeight="1">
      <c r="B25" s="36"/>
      <c r="C25" s="37"/>
      <c r="D25" s="38"/>
      <c r="E25" s="39"/>
    </row>
    <row r="26" spans="2:5" ht="15" customHeight="1">
      <c r="B26" s="36"/>
      <c r="C26" s="37"/>
      <c r="D26" s="38"/>
      <c r="E26" s="39"/>
    </row>
    <row r="27" spans="2:5" ht="15" customHeight="1">
      <c r="B27" s="36"/>
      <c r="C27" s="37"/>
      <c r="D27" s="38"/>
      <c r="E27" s="39"/>
    </row>
    <row r="28" spans="2:5" ht="15" customHeight="1">
      <c r="B28" s="36"/>
      <c r="C28" s="37"/>
      <c r="D28" s="38"/>
      <c r="E28" s="39"/>
    </row>
    <row r="29" spans="2:5" ht="15" customHeight="1">
      <c r="B29" s="36"/>
      <c r="C29" s="37"/>
      <c r="D29" s="38"/>
      <c r="E29" s="39"/>
    </row>
    <row r="30" spans="2:5" ht="15" customHeight="1">
      <c r="B30" s="36"/>
      <c r="C30" s="37"/>
      <c r="D30" s="38"/>
      <c r="E30" s="39"/>
    </row>
    <row r="31" spans="2:5" ht="15" customHeight="1">
      <c r="B31" s="36"/>
      <c r="C31" s="37"/>
      <c r="D31" s="38"/>
      <c r="E31" s="39"/>
    </row>
    <row r="32" spans="2:5" ht="15" customHeight="1">
      <c r="B32" s="36"/>
      <c r="C32" s="37"/>
      <c r="D32" s="38"/>
      <c r="E32" s="39"/>
    </row>
    <row r="33" spans="2:5" ht="15" customHeight="1">
      <c r="B33" s="36"/>
      <c r="C33" s="37"/>
      <c r="D33" s="38"/>
      <c r="E33" s="39"/>
    </row>
    <row r="34" spans="2:5" ht="15" customHeight="1">
      <c r="B34" s="36" t="s">
        <v>279</v>
      </c>
      <c r="C34" s="37" t="s">
        <v>1480</v>
      </c>
      <c r="D34" s="38" t="s">
        <v>1481</v>
      </c>
      <c r="E34" s="39"/>
    </row>
    <row r="35" spans="2:5" ht="15" customHeight="1">
      <c r="B35" s="36" t="s">
        <v>10</v>
      </c>
      <c r="C35" s="37" t="s">
        <v>60</v>
      </c>
      <c r="D35" s="38" t="s">
        <v>60</v>
      </c>
      <c r="E35" s="39"/>
    </row>
    <row r="36" spans="2:5" ht="15" customHeight="1" thickBot="1">
      <c r="B36" s="36" t="s">
        <v>11</v>
      </c>
      <c r="C36" s="37" t="s">
        <v>61</v>
      </c>
      <c r="D36" s="41" t="s">
        <v>61</v>
      </c>
      <c r="E36" s="80"/>
    </row>
    <row r="37" spans="2:5" ht="16.5" customHeight="1" thickBot="1">
      <c r="B37" s="197" t="s">
        <v>12</v>
      </c>
      <c r="C37" s="207"/>
      <c r="D37" s="198"/>
      <c r="E37" s="13" t="s">
        <v>5</v>
      </c>
    </row>
    <row r="38" spans="2:5" ht="15" customHeight="1">
      <c r="B38" s="208" t="s">
        <v>13</v>
      </c>
      <c r="C38" s="209"/>
      <c r="D38" s="210"/>
      <c r="E38" s="35"/>
    </row>
    <row r="39" spans="2:5" ht="15" customHeight="1">
      <c r="B39" s="180" t="s">
        <v>141</v>
      </c>
      <c r="C39" s="181"/>
      <c r="D39" s="182"/>
      <c r="E39" s="39"/>
    </row>
    <row r="40" spans="2:5" ht="15" customHeight="1">
      <c r="B40" s="180" t="s">
        <v>14</v>
      </c>
      <c r="C40" s="181"/>
      <c r="D40" s="182"/>
      <c r="E40" s="42"/>
    </row>
    <row r="41" spans="2:5" ht="15" customHeight="1">
      <c r="B41" s="180" t="s">
        <v>15</v>
      </c>
      <c r="C41" s="181"/>
      <c r="D41" s="182"/>
      <c r="E41" s="42"/>
    </row>
    <row r="42" spans="2:5" ht="15" customHeight="1">
      <c r="B42" s="188" t="s">
        <v>221</v>
      </c>
      <c r="C42" s="189"/>
      <c r="D42" s="190"/>
      <c r="E42" s="42"/>
    </row>
    <row r="43" spans="2:5" ht="15" customHeight="1">
      <c r="B43" s="219" t="s">
        <v>208</v>
      </c>
      <c r="C43" s="220"/>
      <c r="D43" s="221"/>
      <c r="E43" s="43"/>
    </row>
    <row r="44" spans="2:5" ht="15" customHeight="1" thickBot="1">
      <c r="B44" s="213" t="s">
        <v>206</v>
      </c>
      <c r="C44" s="214"/>
      <c r="D44" s="215"/>
      <c r="E44" s="44"/>
    </row>
    <row r="45" spans="2:5" ht="15" customHeight="1" thickBot="1">
      <c r="B45" s="216" t="s">
        <v>207</v>
      </c>
      <c r="C45" s="217"/>
      <c r="D45" s="218"/>
      <c r="E45" s="45">
        <f>(E38+E40+E41+E42+E44)-(E43*E38)</f>
        <v>0</v>
      </c>
    </row>
    <row r="46" spans="2:5" ht="21" customHeight="1" thickBot="1">
      <c r="B46" s="222" t="s">
        <v>209</v>
      </c>
      <c r="C46" s="223"/>
      <c r="D46" s="223"/>
      <c r="E46" s="18" t="s">
        <v>17</v>
      </c>
    </row>
    <row r="47" spans="2:5" s="48" customFormat="1" ht="15" thickBot="1">
      <c r="B47" s="186" t="s">
        <v>2193</v>
      </c>
      <c r="C47" s="187"/>
      <c r="D47" s="187"/>
      <c r="E47" s="47"/>
    </row>
    <row r="48" spans="2:5" ht="21.6" thickBot="1">
      <c r="B48" s="176" t="s">
        <v>1305</v>
      </c>
      <c r="C48" s="177"/>
      <c r="D48" s="177"/>
      <c r="E48" s="13" t="s">
        <v>1305</v>
      </c>
    </row>
    <row r="49" spans="2:5" ht="15" customHeight="1" thickBot="1">
      <c r="B49" s="178" t="s">
        <v>18</v>
      </c>
      <c r="C49" s="179"/>
      <c r="D49" s="179"/>
      <c r="E49" s="46"/>
    </row>
    <row r="50" spans="2:5">
      <c r="B50" s="212"/>
      <c r="C50" s="212"/>
      <c r="D50" s="212"/>
    </row>
    <row r="51" spans="2:5">
      <c r="B51" s="212"/>
      <c r="C51" s="212"/>
      <c r="D51" s="212"/>
    </row>
  </sheetData>
  <sheetProtection algorithmName="SHA-512" hashValue="xjGuHkr6B2yP8uJaiUzhmsGcNt3u3xM8gznbC/kGvTPJa++9hRi0rp4t8hIJHEeF1huQnLa/Shu702N1ObknCQ==" saltValue="27IHUKc9IbZKAAvO0q8C+g==" spinCount="100000" sheet="1" objects="1" scenarios="1"/>
  <mergeCells count="23">
    <mergeCell ref="C9:D9"/>
    <mergeCell ref="C2:D2"/>
    <mergeCell ref="C3:D3"/>
    <mergeCell ref="E5:E6"/>
    <mergeCell ref="C7:D7"/>
    <mergeCell ref="C8:D8"/>
    <mergeCell ref="C5:D5"/>
    <mergeCell ref="C6:D6"/>
    <mergeCell ref="B43:D43"/>
    <mergeCell ref="B48:D48"/>
    <mergeCell ref="B49:D49"/>
    <mergeCell ref="B37:D37"/>
    <mergeCell ref="B38:D38"/>
    <mergeCell ref="B39:D39"/>
    <mergeCell ref="B40:D40"/>
    <mergeCell ref="B41:D41"/>
    <mergeCell ref="B42:D42"/>
    <mergeCell ref="B46:D46"/>
    <mergeCell ref="B50:D50"/>
    <mergeCell ref="B51:D51"/>
    <mergeCell ref="B44:D44"/>
    <mergeCell ref="B45:D45"/>
    <mergeCell ref="B47:D47"/>
  </mergeCells>
  <hyperlinks>
    <hyperlink ref="B1" location="'1. Index'!A1" display="Go To Index" xr:uid="{C6AA9D38-3AC5-4B43-9DEE-3BCC3CEF2AA2}"/>
    <hyperlink ref="E1" location="'4. Database'!A1" display="Go To Database" xr:uid="{A4CBE60B-058F-404F-BF36-DE411A0BBB27}"/>
  </hyperlinks>
  <pageMargins left="0.7" right="0.7" top="0.75" bottom="0.75" header="0.3" footer="0.3"/>
  <pageSetup scale="63" orientation="landscape" r:id="rId1"/>
  <headerFooter>
    <oddFooter>&amp;R_x000D_&amp;1#&amp;"Calibri"&amp;10&amp;K000000 Confidential</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84">
    <pageSetUpPr fitToPage="1"/>
  </sheetPr>
  <dimension ref="B1:E51"/>
  <sheetViews>
    <sheetView topLeftCell="A32" zoomScale="70" zoomScaleNormal="70" workbookViewId="0">
      <selection activeCell="A48" sqref="A48:XFD49"/>
    </sheetView>
  </sheetViews>
  <sheetFormatPr defaultColWidth="9.21875" defaultRowHeight="14.4"/>
  <cols>
    <col min="1" max="1" width="2.77734375" style="20" customWidth="1"/>
    <col min="2" max="4" width="40.5546875" style="20" customWidth="1"/>
    <col min="5" max="5" width="54.21875" style="20" customWidth="1"/>
    <col min="6" max="16384" width="9.21875" style="20"/>
  </cols>
  <sheetData>
    <row r="1" spans="2:5" ht="15" thickBot="1">
      <c r="B1" s="19" t="s">
        <v>152</v>
      </c>
      <c r="C1" s="20">
        <v>30</v>
      </c>
      <c r="E1" s="11" t="s">
        <v>1275</v>
      </c>
    </row>
    <row r="2" spans="2:5">
      <c r="B2" s="21" t="s">
        <v>0</v>
      </c>
      <c r="C2" s="194" t="str">
        <f>VLOOKUP(C3,'1. Index'!$B$7:$C$212,2,0)</f>
        <v>Electrical and optical equipment</v>
      </c>
      <c r="D2" s="194"/>
    </row>
    <row r="3" spans="2:5" ht="15" thickBot="1">
      <c r="B3" s="22" t="s">
        <v>1</v>
      </c>
      <c r="C3" s="193" t="str">
        <f>LEFT(C5,10)</f>
        <v>15.01.11.2</v>
      </c>
      <c r="D3" s="194"/>
    </row>
    <row r="4" spans="2:5" ht="15" thickBot="1">
      <c r="B4" s="23"/>
    </row>
    <row r="5" spans="2:5" ht="15" customHeight="1">
      <c r="B5" s="24" t="s">
        <v>2</v>
      </c>
      <c r="C5" s="203" t="str" cm="1">
        <f t="array" ref="C5">INDEX('1. Index'!$B$8:$E$212,C1,1)</f>
        <v>15.01.11.2.01.140</v>
      </c>
      <c r="D5" s="204"/>
      <c r="E5" s="195" t="s">
        <v>3</v>
      </c>
    </row>
    <row r="6" spans="2:5" ht="15" customHeight="1" thickBot="1">
      <c r="B6" s="25" t="s">
        <v>4</v>
      </c>
      <c r="C6" s="205" t="str" cm="1">
        <f t="array" ref="C6">INDEX('1. Index'!$B$8:$E$212,C1,2)</f>
        <v>Laser printer: colour - Hewlett Packard  (USA) - LaserJet Pro MFP M479fdw</v>
      </c>
      <c r="D6" s="206"/>
      <c r="E6" s="196"/>
    </row>
    <row r="7" spans="2:5" ht="16.5" customHeight="1" thickBot="1">
      <c r="B7" s="26"/>
      <c r="C7" s="197" t="s">
        <v>24</v>
      </c>
      <c r="D7" s="198"/>
      <c r="E7" s="13" t="s">
        <v>5</v>
      </c>
    </row>
    <row r="8" spans="2:5">
      <c r="B8" s="27" t="s">
        <v>6</v>
      </c>
      <c r="C8" s="199" t="str" cm="1">
        <f t="array" ref="C8">INDEX('1. Index'!$B$8:$E$212,C1,3)</f>
        <v>Hewlett Packard  (USA)</v>
      </c>
      <c r="D8" s="200"/>
      <c r="E8" s="28"/>
    </row>
    <row r="9" spans="2:5" ht="15" thickBot="1">
      <c r="B9" s="29" t="s">
        <v>7</v>
      </c>
      <c r="C9" s="201" t="str" cm="1">
        <f t="array" ref="C9">INDEX('1. Index'!$B$8:$E$212,C1,4)</f>
        <v>LaserJet Pro MFP M479fdw</v>
      </c>
      <c r="D9" s="202"/>
      <c r="E9" s="30"/>
    </row>
    <row r="10" spans="2:5" ht="18" customHeight="1" thickBot="1">
      <c r="B10" s="31"/>
      <c r="C10" s="32" t="s">
        <v>8</v>
      </c>
      <c r="D10" s="32" t="s">
        <v>9</v>
      </c>
      <c r="E10" s="13" t="s">
        <v>5</v>
      </c>
    </row>
    <row r="11" spans="2:5" ht="15" customHeight="1">
      <c r="B11" s="33" t="s">
        <v>233</v>
      </c>
      <c r="C11" s="66" t="s">
        <v>1469</v>
      </c>
      <c r="D11" s="67" t="s">
        <v>2105</v>
      </c>
      <c r="E11" s="35"/>
    </row>
    <row r="12" spans="2:5" ht="15" customHeight="1">
      <c r="B12" s="36" t="s">
        <v>292</v>
      </c>
      <c r="C12" s="37" t="s">
        <v>2194</v>
      </c>
      <c r="D12" s="38" t="s">
        <v>2195</v>
      </c>
      <c r="E12" s="39"/>
    </row>
    <row r="13" spans="2:5" ht="15" customHeight="1">
      <c r="B13" s="36" t="s">
        <v>295</v>
      </c>
      <c r="C13" s="37" t="s">
        <v>2080</v>
      </c>
      <c r="D13" s="38" t="s">
        <v>2080</v>
      </c>
      <c r="E13" s="39"/>
    </row>
    <row r="14" spans="2:5" ht="15" customHeight="1">
      <c r="B14" s="36" t="s">
        <v>296</v>
      </c>
      <c r="C14" s="37" t="s">
        <v>1474</v>
      </c>
      <c r="D14" s="38" t="s">
        <v>2082</v>
      </c>
      <c r="E14" s="39"/>
    </row>
    <row r="15" spans="2:5" ht="15" customHeight="1">
      <c r="B15" s="36" t="s">
        <v>308</v>
      </c>
      <c r="C15" s="37" t="s">
        <v>1482</v>
      </c>
      <c r="D15" s="38" t="s">
        <v>2196</v>
      </c>
      <c r="E15" s="39"/>
    </row>
    <row r="16" spans="2:5" ht="15" customHeight="1">
      <c r="B16" s="36" t="s">
        <v>309</v>
      </c>
      <c r="C16" s="37" t="s">
        <v>1742</v>
      </c>
      <c r="D16" s="38" t="s">
        <v>2197</v>
      </c>
      <c r="E16" s="39"/>
    </row>
    <row r="17" spans="2:5" ht="15" customHeight="1">
      <c r="B17" s="36" t="s">
        <v>310</v>
      </c>
      <c r="C17" s="37" t="s">
        <v>1483</v>
      </c>
      <c r="D17" s="38" t="s">
        <v>2198</v>
      </c>
      <c r="E17" s="39"/>
    </row>
    <row r="18" spans="2:5" ht="15" customHeight="1">
      <c r="B18" s="36" t="s">
        <v>299</v>
      </c>
      <c r="C18" s="37" t="s">
        <v>1475</v>
      </c>
      <c r="D18" s="38" t="s">
        <v>2116</v>
      </c>
      <c r="E18" s="39"/>
    </row>
    <row r="19" spans="2:5" ht="15" customHeight="1">
      <c r="B19" s="36"/>
      <c r="C19" s="37"/>
      <c r="D19" s="38"/>
      <c r="E19" s="39"/>
    </row>
    <row r="20" spans="2:5" ht="15" customHeight="1">
      <c r="B20" s="36"/>
      <c r="C20" s="37"/>
      <c r="D20" s="38"/>
      <c r="E20" s="39"/>
    </row>
    <row r="21" spans="2:5" ht="15" customHeight="1">
      <c r="B21" s="36"/>
      <c r="C21" s="37"/>
      <c r="D21" s="38"/>
      <c r="E21" s="39"/>
    </row>
    <row r="22" spans="2:5" ht="15" customHeight="1">
      <c r="B22" s="36"/>
      <c r="C22" s="37"/>
      <c r="D22" s="38"/>
      <c r="E22" s="39"/>
    </row>
    <row r="23" spans="2:5" ht="15" customHeight="1">
      <c r="B23" s="36"/>
      <c r="C23" s="37"/>
      <c r="D23" s="38"/>
      <c r="E23" s="39"/>
    </row>
    <row r="24" spans="2:5" ht="15" customHeight="1">
      <c r="B24" s="36"/>
      <c r="C24" s="37"/>
      <c r="D24" s="38"/>
      <c r="E24" s="39"/>
    </row>
    <row r="25" spans="2:5" ht="15" customHeight="1">
      <c r="B25" s="36"/>
      <c r="C25" s="37"/>
      <c r="D25" s="38"/>
      <c r="E25" s="39"/>
    </row>
    <row r="26" spans="2:5" ht="15" customHeight="1">
      <c r="B26" s="36"/>
      <c r="C26" s="37"/>
      <c r="D26" s="38"/>
      <c r="E26" s="39"/>
    </row>
    <row r="27" spans="2:5" ht="15" customHeight="1">
      <c r="B27" s="36"/>
      <c r="C27" s="37"/>
      <c r="D27" s="38"/>
      <c r="E27" s="39"/>
    </row>
    <row r="28" spans="2:5" ht="15" customHeight="1">
      <c r="B28" s="36"/>
      <c r="C28" s="37"/>
      <c r="D28" s="38"/>
      <c r="E28" s="39"/>
    </row>
    <row r="29" spans="2:5" ht="15" customHeight="1">
      <c r="B29" s="36"/>
      <c r="C29" s="37"/>
      <c r="D29" s="38"/>
      <c r="E29" s="39"/>
    </row>
    <row r="30" spans="2:5" ht="15" customHeight="1">
      <c r="B30" s="36"/>
      <c r="C30" s="37"/>
      <c r="D30" s="38"/>
      <c r="E30" s="39"/>
    </row>
    <row r="31" spans="2:5" ht="15" customHeight="1">
      <c r="B31" s="36"/>
      <c r="C31" s="37"/>
      <c r="D31" s="38"/>
      <c r="E31" s="39"/>
    </row>
    <row r="32" spans="2:5" ht="15" customHeight="1">
      <c r="B32" s="36"/>
      <c r="C32" s="37"/>
      <c r="D32" s="38"/>
      <c r="E32" s="39"/>
    </row>
    <row r="33" spans="2:5" ht="15" customHeight="1">
      <c r="B33" s="36"/>
      <c r="C33" s="37"/>
      <c r="D33" s="38"/>
      <c r="E33" s="39"/>
    </row>
    <row r="34" spans="2:5" ht="15" customHeight="1">
      <c r="B34" s="36" t="s">
        <v>279</v>
      </c>
      <c r="C34" s="37" t="s">
        <v>1476</v>
      </c>
      <c r="D34" s="38" t="s">
        <v>681</v>
      </c>
      <c r="E34" s="39"/>
    </row>
    <row r="35" spans="2:5" ht="15" customHeight="1">
      <c r="B35" s="36" t="s">
        <v>10</v>
      </c>
      <c r="C35" s="37" t="s">
        <v>60</v>
      </c>
      <c r="D35" s="38" t="s">
        <v>60</v>
      </c>
      <c r="E35" s="39"/>
    </row>
    <row r="36" spans="2:5" ht="15" customHeight="1" thickBot="1">
      <c r="B36" s="36" t="s">
        <v>11</v>
      </c>
      <c r="C36" s="37" t="s">
        <v>61</v>
      </c>
      <c r="D36" s="41" t="s">
        <v>61</v>
      </c>
      <c r="E36" s="80"/>
    </row>
    <row r="37" spans="2:5" ht="16.5" customHeight="1" thickBot="1">
      <c r="B37" s="197" t="s">
        <v>12</v>
      </c>
      <c r="C37" s="207"/>
      <c r="D37" s="198"/>
      <c r="E37" s="13" t="s">
        <v>5</v>
      </c>
    </row>
    <row r="38" spans="2:5" ht="15" customHeight="1">
      <c r="B38" s="208" t="s">
        <v>13</v>
      </c>
      <c r="C38" s="209"/>
      <c r="D38" s="210"/>
      <c r="E38" s="35"/>
    </row>
    <row r="39" spans="2:5" ht="15" customHeight="1">
      <c r="B39" s="180" t="s">
        <v>141</v>
      </c>
      <c r="C39" s="181"/>
      <c r="D39" s="182"/>
      <c r="E39" s="39"/>
    </row>
    <row r="40" spans="2:5" ht="15" customHeight="1">
      <c r="B40" s="180" t="s">
        <v>14</v>
      </c>
      <c r="C40" s="181"/>
      <c r="D40" s="182"/>
      <c r="E40" s="42"/>
    </row>
    <row r="41" spans="2:5" ht="15" customHeight="1">
      <c r="B41" s="180" t="s">
        <v>15</v>
      </c>
      <c r="C41" s="181"/>
      <c r="D41" s="182"/>
      <c r="E41" s="42"/>
    </row>
    <row r="42" spans="2:5" ht="15" customHeight="1">
      <c r="B42" s="188" t="s">
        <v>221</v>
      </c>
      <c r="C42" s="189"/>
      <c r="D42" s="190"/>
      <c r="E42" s="42"/>
    </row>
    <row r="43" spans="2:5" ht="15" customHeight="1">
      <c r="B43" s="219" t="s">
        <v>208</v>
      </c>
      <c r="C43" s="220"/>
      <c r="D43" s="221"/>
      <c r="E43" s="43"/>
    </row>
    <row r="44" spans="2:5" ht="15" customHeight="1" thickBot="1">
      <c r="B44" s="213" t="s">
        <v>206</v>
      </c>
      <c r="C44" s="214"/>
      <c r="D44" s="215"/>
      <c r="E44" s="44"/>
    </row>
    <row r="45" spans="2:5" ht="15" customHeight="1" thickBot="1">
      <c r="B45" s="216" t="s">
        <v>207</v>
      </c>
      <c r="C45" s="217"/>
      <c r="D45" s="218"/>
      <c r="E45" s="45">
        <f>(E38+E40+E41+E42+E44)-(E43*E38)</f>
        <v>0</v>
      </c>
    </row>
    <row r="46" spans="2:5" ht="21" customHeight="1" thickBot="1">
      <c r="B46" s="222" t="s">
        <v>209</v>
      </c>
      <c r="C46" s="223"/>
      <c r="D46" s="223"/>
      <c r="E46" s="18" t="s">
        <v>17</v>
      </c>
    </row>
    <row r="47" spans="2:5" s="48" customFormat="1" ht="15" thickBot="1">
      <c r="B47" s="224" t="s">
        <v>2199</v>
      </c>
      <c r="C47" s="225"/>
      <c r="D47" s="225"/>
      <c r="E47" s="47"/>
    </row>
    <row r="48" spans="2:5" ht="21.6" thickBot="1">
      <c r="B48" s="176" t="s">
        <v>1305</v>
      </c>
      <c r="C48" s="177"/>
      <c r="D48" s="177"/>
      <c r="E48" s="13" t="s">
        <v>1305</v>
      </c>
    </row>
    <row r="49" spans="2:5" ht="15" customHeight="1" thickBot="1">
      <c r="B49" s="178" t="s">
        <v>18</v>
      </c>
      <c r="C49" s="179"/>
      <c r="D49" s="179"/>
      <c r="E49" s="46"/>
    </row>
    <row r="50" spans="2:5">
      <c r="B50" s="212"/>
      <c r="C50" s="212"/>
      <c r="D50" s="212"/>
    </row>
    <row r="51" spans="2:5">
      <c r="B51" s="212"/>
      <c r="C51" s="212"/>
      <c r="D51" s="212"/>
    </row>
  </sheetData>
  <sheetProtection algorithmName="SHA-512" hashValue="bf9v01B2ybfim7OqGA5241FN3bVEk83J4crqZh2PEbqEyzJd0P2kvhxRjj4cCtAz2GbHy8yqmyg5NVxSgul/jw==" saltValue="pqh5nWw/HZs7lW+RaAiVDQ==" spinCount="100000" sheet="1" objects="1" scenarios="1"/>
  <mergeCells count="23">
    <mergeCell ref="C9:D9"/>
    <mergeCell ref="C2:D2"/>
    <mergeCell ref="C3:D3"/>
    <mergeCell ref="E5:E6"/>
    <mergeCell ref="C7:D7"/>
    <mergeCell ref="C8:D8"/>
    <mergeCell ref="C5:D5"/>
    <mergeCell ref="C6:D6"/>
    <mergeCell ref="B43:D43"/>
    <mergeCell ref="B48:D48"/>
    <mergeCell ref="B49:D49"/>
    <mergeCell ref="B37:D37"/>
    <mergeCell ref="B38:D38"/>
    <mergeCell ref="B39:D39"/>
    <mergeCell ref="B40:D40"/>
    <mergeCell ref="B41:D41"/>
    <mergeCell ref="B42:D42"/>
    <mergeCell ref="B46:D46"/>
    <mergeCell ref="B50:D50"/>
    <mergeCell ref="B51:D51"/>
    <mergeCell ref="B44:D44"/>
    <mergeCell ref="B45:D45"/>
    <mergeCell ref="B47:D47"/>
  </mergeCells>
  <hyperlinks>
    <hyperlink ref="B1" location="'1. Index'!A1" display="Go To Index" xr:uid="{946C3435-0AD7-4BA1-B04D-5F7EA5A5C888}"/>
    <hyperlink ref="E1" location="'4. Database'!A1" display="Go To Database" xr:uid="{9EC86BEF-61BA-41B3-A1D8-CA687D18E205}"/>
  </hyperlinks>
  <pageMargins left="0.7" right="0.7" top="0.75" bottom="0.75" header="0.3" footer="0.3"/>
  <pageSetup scale="63" orientation="landscape" r:id="rId1"/>
  <headerFooter>
    <oddFooter>&amp;R_x000D_&amp;1#&amp;"Calibri"&amp;10&amp;K000000 Confidential</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56">
    <pageSetUpPr fitToPage="1"/>
  </sheetPr>
  <dimension ref="B1:E51"/>
  <sheetViews>
    <sheetView zoomScale="70" zoomScaleNormal="70" workbookViewId="0">
      <selection activeCell="A48" sqref="A48:XFD49"/>
    </sheetView>
  </sheetViews>
  <sheetFormatPr defaultColWidth="9.21875" defaultRowHeight="14.4"/>
  <cols>
    <col min="1" max="1" width="2.77734375" style="20" customWidth="1"/>
    <col min="2" max="4" width="40.5546875" style="20" customWidth="1"/>
    <col min="5" max="5" width="54.21875" style="20" customWidth="1"/>
    <col min="6" max="16384" width="9.21875" style="20"/>
  </cols>
  <sheetData>
    <row r="1" spans="2:5" ht="15" thickBot="1">
      <c r="B1" s="19" t="s">
        <v>152</v>
      </c>
      <c r="C1" s="20">
        <v>31</v>
      </c>
      <c r="E1" s="11" t="s">
        <v>1275</v>
      </c>
    </row>
    <row r="2" spans="2:5">
      <c r="B2" s="21" t="s">
        <v>0</v>
      </c>
      <c r="C2" s="194" t="str">
        <f>VLOOKUP(C3,'1. Index'!$B$7:$C$212,2,0)</f>
        <v>Electrical and optical equipment</v>
      </c>
      <c r="D2" s="194"/>
    </row>
    <row r="3" spans="2:5" ht="15" thickBot="1">
      <c r="B3" s="22" t="s">
        <v>1</v>
      </c>
      <c r="C3" s="193" t="str">
        <f>LEFT(C5,10)</f>
        <v>15.01.11.2</v>
      </c>
      <c r="D3" s="194"/>
    </row>
    <row r="4" spans="2:5" ht="15" thickBot="1">
      <c r="B4" s="23"/>
    </row>
    <row r="5" spans="2:5" ht="15" customHeight="1">
      <c r="B5" s="24" t="s">
        <v>2</v>
      </c>
      <c r="C5" s="203" t="str" cm="1">
        <f t="array" ref="C5">INDEX('1. Index'!$B$8:$E$212,C1,1)</f>
        <v>15.01.11.2.01.150</v>
      </c>
      <c r="D5" s="204"/>
      <c r="E5" s="195" t="s">
        <v>3</v>
      </c>
    </row>
    <row r="6" spans="2:5" ht="15" customHeight="1" thickBot="1">
      <c r="B6" s="25" t="s">
        <v>4</v>
      </c>
      <c r="C6" s="205" t="str" cm="1">
        <f t="array" ref="C6">INDEX('1. Index'!$B$8:$E$212,C1,2)</f>
        <v>Laser printer: colour - Unspecified</v>
      </c>
      <c r="D6" s="206"/>
      <c r="E6" s="196"/>
    </row>
    <row r="7" spans="2:5" ht="16.5" customHeight="1" thickBot="1">
      <c r="B7" s="26"/>
      <c r="C7" s="197" t="s">
        <v>24</v>
      </c>
      <c r="D7" s="198"/>
      <c r="E7" s="13" t="s">
        <v>5</v>
      </c>
    </row>
    <row r="8" spans="2:5">
      <c r="B8" s="27" t="s">
        <v>6</v>
      </c>
      <c r="C8" s="199" t="str" cm="1">
        <f t="array" ref="C8">INDEX('1. Index'!$B$8:$E$212,C1,3)</f>
        <v>Unspecified</v>
      </c>
      <c r="D8" s="200"/>
      <c r="E8" s="28"/>
    </row>
    <row r="9" spans="2:5" ht="15" thickBot="1">
      <c r="B9" s="29" t="s">
        <v>7</v>
      </c>
      <c r="C9" s="201" t="str" cm="1">
        <f t="array" ref="C9">INDEX('1. Index'!$B$8:$E$212,C1,4)</f>
        <v>Unspecified</v>
      </c>
      <c r="D9" s="202"/>
      <c r="E9" s="30"/>
    </row>
    <row r="10" spans="2:5" ht="18" customHeight="1" thickBot="1">
      <c r="B10" s="31"/>
      <c r="C10" s="32" t="s">
        <v>8</v>
      </c>
      <c r="D10" s="32" t="s">
        <v>9</v>
      </c>
      <c r="E10" s="13" t="s">
        <v>5</v>
      </c>
    </row>
    <row r="11" spans="2:5" ht="15" customHeight="1">
      <c r="B11" s="33" t="s">
        <v>291</v>
      </c>
      <c r="C11" s="66" t="s">
        <v>1484</v>
      </c>
      <c r="D11" s="67" t="s">
        <v>2057</v>
      </c>
      <c r="E11" s="35"/>
    </row>
    <row r="12" spans="2:5" ht="15" customHeight="1">
      <c r="B12" s="36" t="s">
        <v>312</v>
      </c>
      <c r="C12" s="37" t="s">
        <v>1485</v>
      </c>
      <c r="D12" s="38" t="s">
        <v>2206</v>
      </c>
      <c r="E12" s="39"/>
    </row>
    <row r="13" spans="2:5" ht="15" customHeight="1">
      <c r="B13" s="36" t="s">
        <v>313</v>
      </c>
      <c r="C13" s="37" t="s">
        <v>1485</v>
      </c>
      <c r="D13" s="38" t="s">
        <v>2206</v>
      </c>
      <c r="E13" s="39"/>
    </row>
    <row r="14" spans="2:5" ht="15" customHeight="1">
      <c r="B14" s="36" t="s">
        <v>314</v>
      </c>
      <c r="C14" s="37" t="s">
        <v>1486</v>
      </c>
      <c r="D14" s="38" t="s">
        <v>2207</v>
      </c>
      <c r="E14" s="39"/>
    </row>
    <row r="15" spans="2:5" ht="15" customHeight="1">
      <c r="B15" s="36" t="s">
        <v>315</v>
      </c>
      <c r="C15" s="37" t="s">
        <v>1487</v>
      </c>
      <c r="D15" s="38" t="s">
        <v>2208</v>
      </c>
      <c r="E15" s="39"/>
    </row>
    <row r="16" spans="2:5" ht="15" customHeight="1">
      <c r="B16" s="36" t="s">
        <v>287</v>
      </c>
      <c r="C16" s="37" t="s">
        <v>1488</v>
      </c>
      <c r="D16" s="38" t="s">
        <v>2209</v>
      </c>
      <c r="E16" s="39"/>
    </row>
    <row r="17" spans="2:5" ht="15" customHeight="1">
      <c r="B17" s="36" t="s">
        <v>288</v>
      </c>
      <c r="C17" s="37" t="s">
        <v>1489</v>
      </c>
      <c r="D17" s="38" t="s">
        <v>2071</v>
      </c>
      <c r="E17" s="39"/>
    </row>
    <row r="18" spans="2:5" ht="15" customHeight="1">
      <c r="B18" s="36" t="s">
        <v>289</v>
      </c>
      <c r="C18" s="37" t="s">
        <v>1490</v>
      </c>
      <c r="D18" s="38" t="s">
        <v>2210</v>
      </c>
      <c r="E18" s="39"/>
    </row>
    <row r="19" spans="2:5" ht="15" customHeight="1">
      <c r="B19" s="36" t="s">
        <v>281</v>
      </c>
      <c r="C19" s="37" t="s">
        <v>1491</v>
      </c>
      <c r="D19" s="38" t="s">
        <v>2211</v>
      </c>
      <c r="E19" s="39"/>
    </row>
    <row r="20" spans="2:5" ht="15" customHeight="1">
      <c r="B20" s="36"/>
      <c r="C20" s="37"/>
      <c r="D20" s="38"/>
      <c r="E20" s="39"/>
    </row>
    <row r="21" spans="2:5" ht="15" customHeight="1">
      <c r="B21" s="36"/>
      <c r="C21" s="37"/>
      <c r="D21" s="38"/>
      <c r="E21" s="39"/>
    </row>
    <row r="22" spans="2:5" ht="15" customHeight="1">
      <c r="B22" s="36"/>
      <c r="C22" s="37"/>
      <c r="D22" s="38"/>
      <c r="E22" s="39"/>
    </row>
    <row r="23" spans="2:5" ht="15" customHeight="1">
      <c r="B23" s="36"/>
      <c r="C23" s="37"/>
      <c r="D23" s="38"/>
      <c r="E23" s="39"/>
    </row>
    <row r="24" spans="2:5" ht="15" customHeight="1">
      <c r="B24" s="36"/>
      <c r="C24" s="37"/>
      <c r="D24" s="38"/>
      <c r="E24" s="39"/>
    </row>
    <row r="25" spans="2:5" ht="15" customHeight="1">
      <c r="B25" s="36"/>
      <c r="C25" s="37"/>
      <c r="D25" s="38"/>
      <c r="E25" s="39"/>
    </row>
    <row r="26" spans="2:5" ht="15" customHeight="1">
      <c r="B26" s="36"/>
      <c r="C26" s="37"/>
      <c r="D26" s="38"/>
      <c r="E26" s="39"/>
    </row>
    <row r="27" spans="2:5" ht="15" customHeight="1">
      <c r="B27" s="36"/>
      <c r="C27" s="37"/>
      <c r="D27" s="38"/>
      <c r="E27" s="39"/>
    </row>
    <row r="28" spans="2:5" ht="15" customHeight="1">
      <c r="B28" s="36"/>
      <c r="C28" s="37"/>
      <c r="D28" s="38"/>
      <c r="E28" s="39"/>
    </row>
    <row r="29" spans="2:5" ht="15" customHeight="1">
      <c r="B29" s="36"/>
      <c r="C29" s="37"/>
      <c r="D29" s="38"/>
      <c r="E29" s="39"/>
    </row>
    <row r="30" spans="2:5" ht="15" customHeight="1">
      <c r="B30" s="36"/>
      <c r="C30" s="37"/>
      <c r="D30" s="38"/>
      <c r="E30" s="39"/>
    </row>
    <row r="31" spans="2:5" ht="15" customHeight="1">
      <c r="B31" s="36"/>
      <c r="C31" s="37"/>
      <c r="D31" s="38"/>
      <c r="E31" s="39"/>
    </row>
    <row r="32" spans="2:5" ht="15" customHeight="1">
      <c r="B32" s="36"/>
      <c r="C32" s="37"/>
      <c r="D32" s="38"/>
      <c r="E32" s="39"/>
    </row>
    <row r="33" spans="2:5" ht="15" customHeight="1">
      <c r="B33" s="36"/>
      <c r="C33" s="37"/>
      <c r="D33" s="38"/>
      <c r="E33" s="39"/>
    </row>
    <row r="34" spans="2:5" ht="15" customHeight="1">
      <c r="B34" s="36"/>
      <c r="C34" s="37"/>
      <c r="D34" s="38"/>
      <c r="E34" s="39"/>
    </row>
    <row r="35" spans="2:5" ht="15" customHeight="1">
      <c r="B35" s="36" t="s">
        <v>10</v>
      </c>
      <c r="C35" s="37" t="s">
        <v>60</v>
      </c>
      <c r="D35" s="38" t="s">
        <v>60</v>
      </c>
      <c r="E35" s="39"/>
    </row>
    <row r="36" spans="2:5" ht="15" customHeight="1" thickBot="1">
      <c r="B36" s="36" t="s">
        <v>11</v>
      </c>
      <c r="C36" s="37" t="s">
        <v>61</v>
      </c>
      <c r="D36" s="41" t="s">
        <v>61</v>
      </c>
      <c r="E36" s="80"/>
    </row>
    <row r="37" spans="2:5" ht="16.5" customHeight="1" thickBot="1">
      <c r="B37" s="197" t="s">
        <v>12</v>
      </c>
      <c r="C37" s="207"/>
      <c r="D37" s="198"/>
      <c r="E37" s="13" t="s">
        <v>5</v>
      </c>
    </row>
    <row r="38" spans="2:5" ht="15" customHeight="1">
      <c r="B38" s="208" t="s">
        <v>13</v>
      </c>
      <c r="C38" s="209"/>
      <c r="D38" s="210"/>
      <c r="E38" s="35"/>
    </row>
    <row r="39" spans="2:5" ht="15" customHeight="1">
      <c r="B39" s="180" t="s">
        <v>141</v>
      </c>
      <c r="C39" s="181"/>
      <c r="D39" s="182"/>
      <c r="E39" s="39"/>
    </row>
    <row r="40" spans="2:5" ht="15" customHeight="1">
      <c r="B40" s="180" t="s">
        <v>14</v>
      </c>
      <c r="C40" s="181"/>
      <c r="D40" s="182"/>
      <c r="E40" s="42"/>
    </row>
    <row r="41" spans="2:5" ht="15" customHeight="1">
      <c r="B41" s="180" t="s">
        <v>15</v>
      </c>
      <c r="C41" s="181"/>
      <c r="D41" s="182"/>
      <c r="E41" s="42"/>
    </row>
    <row r="42" spans="2:5" ht="15" customHeight="1">
      <c r="B42" s="188" t="s">
        <v>221</v>
      </c>
      <c r="C42" s="189"/>
      <c r="D42" s="190"/>
      <c r="E42" s="42"/>
    </row>
    <row r="43" spans="2:5" ht="15" customHeight="1">
      <c r="B43" s="219" t="s">
        <v>208</v>
      </c>
      <c r="C43" s="220"/>
      <c r="D43" s="221"/>
      <c r="E43" s="43"/>
    </row>
    <row r="44" spans="2:5" ht="15" customHeight="1" thickBot="1">
      <c r="B44" s="213" t="s">
        <v>206</v>
      </c>
      <c r="C44" s="214"/>
      <c r="D44" s="215"/>
      <c r="E44" s="44"/>
    </row>
    <row r="45" spans="2:5" ht="15" customHeight="1" thickBot="1">
      <c r="B45" s="216" t="s">
        <v>207</v>
      </c>
      <c r="C45" s="217"/>
      <c r="D45" s="218"/>
      <c r="E45" s="45">
        <f>(E38+E40+E41+E42+E44)-(E43*E38)</f>
        <v>0</v>
      </c>
    </row>
    <row r="46" spans="2:5" ht="21" customHeight="1" thickBot="1">
      <c r="B46" s="222" t="s">
        <v>209</v>
      </c>
      <c r="C46" s="223"/>
      <c r="D46" s="223"/>
      <c r="E46" s="18" t="s">
        <v>17</v>
      </c>
    </row>
    <row r="47" spans="2:5" s="48" customFormat="1" ht="15" thickBot="1">
      <c r="B47" s="186"/>
      <c r="C47" s="187"/>
      <c r="D47" s="187"/>
      <c r="E47" s="47"/>
    </row>
    <row r="48" spans="2:5" ht="21.6" thickBot="1">
      <c r="B48" s="176" t="s">
        <v>1305</v>
      </c>
      <c r="C48" s="177"/>
      <c r="D48" s="177"/>
      <c r="E48" s="13" t="s">
        <v>1305</v>
      </c>
    </row>
    <row r="49" spans="2:5" ht="15" customHeight="1" thickBot="1">
      <c r="B49" s="178" t="s">
        <v>18</v>
      </c>
      <c r="C49" s="179"/>
      <c r="D49" s="179"/>
      <c r="E49" s="46"/>
    </row>
    <row r="50" spans="2:5">
      <c r="B50" s="212"/>
      <c r="C50" s="212"/>
      <c r="D50" s="212"/>
    </row>
    <row r="51" spans="2:5">
      <c r="B51" s="212"/>
      <c r="C51" s="212"/>
      <c r="D51" s="212"/>
    </row>
  </sheetData>
  <sheetProtection algorithmName="SHA-512" hashValue="LyH+z2wFngPtLxK3DD2VwuabxjN03HHFW9UHRkoRywDU0BDf+j10xoWtY7UkVS8C2hWrC4P9xJQOZILkfcQW7g==" saltValue="LVnnTBKDzygSS6Cbx3MK0A==" spinCount="100000" sheet="1" objects="1" scenarios="1"/>
  <mergeCells count="23">
    <mergeCell ref="C2:D2"/>
    <mergeCell ref="C3:D3"/>
    <mergeCell ref="E5:E6"/>
    <mergeCell ref="C7:D7"/>
    <mergeCell ref="C8:D8"/>
    <mergeCell ref="C5:D5"/>
    <mergeCell ref="C6:D6"/>
    <mergeCell ref="C9:D9"/>
    <mergeCell ref="B43:D43"/>
    <mergeCell ref="B37:D37"/>
    <mergeCell ref="B38:D38"/>
    <mergeCell ref="B39:D39"/>
    <mergeCell ref="B40:D40"/>
    <mergeCell ref="B41:D41"/>
    <mergeCell ref="B42:D42"/>
    <mergeCell ref="B50:D50"/>
    <mergeCell ref="B51:D51"/>
    <mergeCell ref="B44:D44"/>
    <mergeCell ref="B45:D45"/>
    <mergeCell ref="B46:D46"/>
    <mergeCell ref="B48:D48"/>
    <mergeCell ref="B49:D49"/>
    <mergeCell ref="B47:D47"/>
  </mergeCells>
  <hyperlinks>
    <hyperlink ref="B1" location="'1. Index'!A1" display="Go To Index" xr:uid="{B13CBF12-301A-427C-9411-C3291240F2D9}"/>
    <hyperlink ref="E1" location="'4. Database'!A1" display="Go To Database" xr:uid="{DF063081-B91F-424F-8197-B86FDBFD64B9}"/>
  </hyperlinks>
  <pageMargins left="0.7" right="0.7" top="0.75" bottom="0.75" header="0.3" footer="0.3"/>
  <pageSetup scale="63" orientation="landscape" r:id="rId1"/>
  <headerFooter>
    <oddFooter>&amp;R_x000D_&amp;1#&amp;"Calibri"&amp;10&amp;K000000 Confidential</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85">
    <pageSetUpPr fitToPage="1"/>
  </sheetPr>
  <dimension ref="B1:E51"/>
  <sheetViews>
    <sheetView topLeftCell="A20" zoomScale="70" zoomScaleNormal="70" workbookViewId="0">
      <selection activeCell="A48" sqref="A48:XFD49"/>
    </sheetView>
  </sheetViews>
  <sheetFormatPr defaultColWidth="9.21875" defaultRowHeight="14.4"/>
  <cols>
    <col min="1" max="1" width="2.77734375" style="20" customWidth="1"/>
    <col min="2" max="4" width="40.5546875" style="20" customWidth="1"/>
    <col min="5" max="5" width="54.21875" style="20" customWidth="1"/>
    <col min="6" max="16384" width="9.21875" style="20"/>
  </cols>
  <sheetData>
    <row r="1" spans="2:5" ht="15" thickBot="1">
      <c r="B1" s="19" t="s">
        <v>152</v>
      </c>
      <c r="C1" s="20">
        <v>32</v>
      </c>
      <c r="E1" s="11" t="s">
        <v>1275</v>
      </c>
    </row>
    <row r="2" spans="2:5">
      <c r="B2" s="21" t="s">
        <v>0</v>
      </c>
      <c r="C2" s="194" t="str">
        <f>VLOOKUP(C3,'1. Index'!$B$7:$C$212,2,0)</f>
        <v>Electrical and optical equipment</v>
      </c>
      <c r="D2" s="194"/>
    </row>
    <row r="3" spans="2:5" ht="15" thickBot="1">
      <c r="B3" s="22" t="s">
        <v>1</v>
      </c>
      <c r="C3" s="193" t="str">
        <f>LEFT(C5,10)</f>
        <v>15.01.11.2</v>
      </c>
      <c r="D3" s="194"/>
    </row>
    <row r="4" spans="2:5" ht="15" thickBot="1">
      <c r="B4" s="23"/>
    </row>
    <row r="5" spans="2:5" ht="15" customHeight="1">
      <c r="B5" s="24" t="s">
        <v>2</v>
      </c>
      <c r="C5" s="203" t="str" cm="1">
        <f t="array" ref="C5">INDEX('1. Index'!$B$8:$E$212,C1,1)</f>
        <v>15.01.11.2.01.160</v>
      </c>
      <c r="D5" s="204"/>
      <c r="E5" s="195" t="s">
        <v>3</v>
      </c>
    </row>
    <row r="6" spans="2:5" ht="15" customHeight="1" thickBot="1">
      <c r="B6" s="25" t="s">
        <v>4</v>
      </c>
      <c r="C6" s="205" t="str" cm="1">
        <f t="array" ref="C6">INDEX('1. Index'!$B$8:$E$212,C1,2)</f>
        <v>Laser printer: colour - Canon (Japan) - i-SENSYS MF754Cdw</v>
      </c>
      <c r="D6" s="206"/>
      <c r="E6" s="196"/>
    </row>
    <row r="7" spans="2:5" ht="16.5" customHeight="1" thickBot="1">
      <c r="B7" s="26"/>
      <c r="C7" s="197" t="s">
        <v>24</v>
      </c>
      <c r="D7" s="198"/>
      <c r="E7" s="13" t="s">
        <v>5</v>
      </c>
    </row>
    <row r="8" spans="2:5">
      <c r="B8" s="27" t="s">
        <v>6</v>
      </c>
      <c r="C8" s="199" t="str" cm="1">
        <f t="array" ref="C8">INDEX('1. Index'!$B$8:$E$212,C1,3)</f>
        <v>Canon (Japan)</v>
      </c>
      <c r="D8" s="200"/>
      <c r="E8" s="28"/>
    </row>
    <row r="9" spans="2:5" ht="15" thickBot="1">
      <c r="B9" s="29" t="s">
        <v>7</v>
      </c>
      <c r="C9" s="201" t="str" cm="1">
        <f t="array" ref="C9">INDEX('1. Index'!$B$8:$E$212,C1,4)</f>
        <v>i-SENSYS MF754Cdw</v>
      </c>
      <c r="D9" s="202"/>
      <c r="E9" s="30"/>
    </row>
    <row r="10" spans="2:5" ht="18" customHeight="1" thickBot="1">
      <c r="B10" s="31"/>
      <c r="C10" s="32" t="s">
        <v>8</v>
      </c>
      <c r="D10" s="32" t="s">
        <v>9</v>
      </c>
      <c r="E10" s="13" t="s">
        <v>5</v>
      </c>
    </row>
    <row r="11" spans="2:5" ht="15" customHeight="1">
      <c r="B11" s="33" t="s">
        <v>291</v>
      </c>
      <c r="C11" s="66" t="s">
        <v>1484</v>
      </c>
      <c r="D11" s="67" t="s">
        <v>2057</v>
      </c>
      <c r="E11" s="35"/>
    </row>
    <row r="12" spans="2:5" ht="15" customHeight="1">
      <c r="B12" s="36" t="s">
        <v>312</v>
      </c>
      <c r="C12" s="37" t="s">
        <v>1485</v>
      </c>
      <c r="D12" s="38" t="s">
        <v>2206</v>
      </c>
      <c r="E12" s="39"/>
    </row>
    <row r="13" spans="2:5" ht="15" customHeight="1">
      <c r="B13" s="36" t="s">
        <v>313</v>
      </c>
      <c r="C13" s="37" t="s">
        <v>1485</v>
      </c>
      <c r="D13" s="38" t="s">
        <v>2206</v>
      </c>
      <c r="E13" s="39"/>
    </row>
    <row r="14" spans="2:5" ht="15" customHeight="1">
      <c r="B14" s="36" t="s">
        <v>314</v>
      </c>
      <c r="C14" s="37" t="s">
        <v>1486</v>
      </c>
      <c r="D14" s="38" t="s">
        <v>2207</v>
      </c>
      <c r="E14" s="39"/>
    </row>
    <row r="15" spans="2:5" ht="15" customHeight="1">
      <c r="B15" s="36" t="s">
        <v>315</v>
      </c>
      <c r="C15" s="37" t="s">
        <v>1487</v>
      </c>
      <c r="D15" s="38" t="s">
        <v>2208</v>
      </c>
      <c r="E15" s="39"/>
    </row>
    <row r="16" spans="2:5" ht="15" customHeight="1">
      <c r="B16" s="36" t="s">
        <v>287</v>
      </c>
      <c r="C16" s="37" t="s">
        <v>1488</v>
      </c>
      <c r="D16" s="38" t="s">
        <v>2209</v>
      </c>
      <c r="E16" s="39"/>
    </row>
    <row r="17" spans="2:5" ht="15" customHeight="1">
      <c r="B17" s="36" t="s">
        <v>288</v>
      </c>
      <c r="C17" s="37" t="s">
        <v>1489</v>
      </c>
      <c r="D17" s="38" t="s">
        <v>2071</v>
      </c>
      <c r="E17" s="39"/>
    </row>
    <row r="18" spans="2:5" ht="15" customHeight="1">
      <c r="B18" s="36" t="s">
        <v>289</v>
      </c>
      <c r="C18" s="37" t="s">
        <v>1490</v>
      </c>
      <c r="D18" s="38" t="s">
        <v>2210</v>
      </c>
      <c r="E18" s="39"/>
    </row>
    <row r="19" spans="2:5" ht="15" customHeight="1">
      <c r="B19" s="36" t="s">
        <v>281</v>
      </c>
      <c r="C19" s="37" t="s">
        <v>1491</v>
      </c>
      <c r="D19" s="38" t="s">
        <v>2211</v>
      </c>
      <c r="E19" s="39"/>
    </row>
    <row r="20" spans="2:5" ht="15" customHeight="1">
      <c r="B20" s="36"/>
      <c r="C20" s="37"/>
      <c r="D20" s="38"/>
      <c r="E20" s="39"/>
    </row>
    <row r="21" spans="2:5" ht="15" customHeight="1">
      <c r="B21" s="36"/>
      <c r="C21" s="37"/>
      <c r="D21" s="38"/>
      <c r="E21" s="39"/>
    </row>
    <row r="22" spans="2:5" ht="15" customHeight="1">
      <c r="B22" s="36"/>
      <c r="C22" s="37"/>
      <c r="D22" s="38"/>
      <c r="E22" s="39"/>
    </row>
    <row r="23" spans="2:5" ht="15" customHeight="1">
      <c r="B23" s="36"/>
      <c r="C23" s="37"/>
      <c r="D23" s="38"/>
      <c r="E23" s="39"/>
    </row>
    <row r="24" spans="2:5" ht="15" customHeight="1">
      <c r="B24" s="36"/>
      <c r="C24" s="37"/>
      <c r="D24" s="38"/>
      <c r="E24" s="39"/>
    </row>
    <row r="25" spans="2:5" ht="15" customHeight="1">
      <c r="B25" s="36"/>
      <c r="C25" s="37"/>
      <c r="D25" s="38"/>
      <c r="E25" s="39"/>
    </row>
    <row r="26" spans="2:5" ht="15" customHeight="1">
      <c r="B26" s="36"/>
      <c r="C26" s="37"/>
      <c r="D26" s="38"/>
      <c r="E26" s="39"/>
    </row>
    <row r="27" spans="2:5" ht="15" customHeight="1">
      <c r="B27" s="36"/>
      <c r="C27" s="37"/>
      <c r="D27" s="38"/>
      <c r="E27" s="39"/>
    </row>
    <row r="28" spans="2:5" ht="15" customHeight="1">
      <c r="B28" s="36"/>
      <c r="C28" s="37"/>
      <c r="D28" s="38"/>
      <c r="E28" s="39"/>
    </row>
    <row r="29" spans="2:5" ht="15" customHeight="1">
      <c r="B29" s="36"/>
      <c r="C29" s="37"/>
      <c r="D29" s="38"/>
      <c r="E29" s="39"/>
    </row>
    <row r="30" spans="2:5" ht="15" customHeight="1">
      <c r="B30" s="36"/>
      <c r="C30" s="37"/>
      <c r="D30" s="38"/>
      <c r="E30" s="39"/>
    </row>
    <row r="31" spans="2:5" ht="15" customHeight="1">
      <c r="B31" s="36"/>
      <c r="C31" s="37"/>
      <c r="D31" s="38"/>
      <c r="E31" s="39"/>
    </row>
    <row r="32" spans="2:5" ht="15" customHeight="1">
      <c r="B32" s="36"/>
      <c r="C32" s="37"/>
      <c r="D32" s="38"/>
      <c r="E32" s="39"/>
    </row>
    <row r="33" spans="2:5" ht="15" customHeight="1">
      <c r="B33" s="36"/>
      <c r="C33" s="37"/>
      <c r="D33" s="38"/>
      <c r="E33" s="39"/>
    </row>
    <row r="34" spans="2:5" ht="15" customHeight="1">
      <c r="B34" s="36" t="s">
        <v>279</v>
      </c>
      <c r="C34" s="37" t="s">
        <v>1463</v>
      </c>
      <c r="D34" s="38" t="s">
        <v>1464</v>
      </c>
      <c r="E34" s="39"/>
    </row>
    <row r="35" spans="2:5" ht="15" customHeight="1">
      <c r="B35" s="36" t="s">
        <v>10</v>
      </c>
      <c r="C35" s="37" t="s">
        <v>60</v>
      </c>
      <c r="D35" s="38" t="s">
        <v>60</v>
      </c>
      <c r="E35" s="39"/>
    </row>
    <row r="36" spans="2:5" ht="15" customHeight="1" thickBot="1">
      <c r="B36" s="36" t="s">
        <v>11</v>
      </c>
      <c r="C36" s="37" t="s">
        <v>61</v>
      </c>
      <c r="D36" s="41" t="s">
        <v>61</v>
      </c>
      <c r="E36" s="80"/>
    </row>
    <row r="37" spans="2:5" ht="16.5" customHeight="1" thickBot="1">
      <c r="B37" s="197" t="s">
        <v>12</v>
      </c>
      <c r="C37" s="207"/>
      <c r="D37" s="198"/>
      <c r="E37" s="13" t="s">
        <v>5</v>
      </c>
    </row>
    <row r="38" spans="2:5" ht="15" customHeight="1">
      <c r="B38" s="208" t="s">
        <v>13</v>
      </c>
      <c r="C38" s="209"/>
      <c r="D38" s="210"/>
      <c r="E38" s="35"/>
    </row>
    <row r="39" spans="2:5" ht="15" customHeight="1">
      <c r="B39" s="180" t="s">
        <v>141</v>
      </c>
      <c r="C39" s="181"/>
      <c r="D39" s="182"/>
      <c r="E39" s="39"/>
    </row>
    <row r="40" spans="2:5" ht="15" customHeight="1">
      <c r="B40" s="180" t="s">
        <v>14</v>
      </c>
      <c r="C40" s="181"/>
      <c r="D40" s="182"/>
      <c r="E40" s="42"/>
    </row>
    <row r="41" spans="2:5" ht="15" customHeight="1">
      <c r="B41" s="180" t="s">
        <v>15</v>
      </c>
      <c r="C41" s="181"/>
      <c r="D41" s="182"/>
      <c r="E41" s="42"/>
    </row>
    <row r="42" spans="2:5" ht="15" customHeight="1">
      <c r="B42" s="188" t="s">
        <v>221</v>
      </c>
      <c r="C42" s="189"/>
      <c r="D42" s="190"/>
      <c r="E42" s="42"/>
    </row>
    <row r="43" spans="2:5" ht="15" customHeight="1">
      <c r="B43" s="219" t="s">
        <v>208</v>
      </c>
      <c r="C43" s="220"/>
      <c r="D43" s="221"/>
      <c r="E43" s="43"/>
    </row>
    <row r="44" spans="2:5" ht="15" customHeight="1" thickBot="1">
      <c r="B44" s="213" t="s">
        <v>206</v>
      </c>
      <c r="C44" s="214"/>
      <c r="D44" s="215"/>
      <c r="E44" s="44"/>
    </row>
    <row r="45" spans="2:5" ht="15" customHeight="1" thickBot="1">
      <c r="B45" s="216" t="s">
        <v>207</v>
      </c>
      <c r="C45" s="217"/>
      <c r="D45" s="218"/>
      <c r="E45" s="45">
        <f>(E38+E40+E41+E42+E44)-(E43*E38)</f>
        <v>0</v>
      </c>
    </row>
    <row r="46" spans="2:5" ht="21" customHeight="1" thickBot="1">
      <c r="B46" s="222" t="s">
        <v>209</v>
      </c>
      <c r="C46" s="223"/>
      <c r="D46" s="223"/>
      <c r="E46" s="18" t="s">
        <v>17</v>
      </c>
    </row>
    <row r="47" spans="2:5" s="48" customFormat="1" ht="15" thickBot="1">
      <c r="B47" s="186" t="s">
        <v>222</v>
      </c>
      <c r="C47" s="187"/>
      <c r="D47" s="187"/>
      <c r="E47" s="47"/>
    </row>
    <row r="48" spans="2:5" ht="21.6" thickBot="1">
      <c r="B48" s="176" t="s">
        <v>1305</v>
      </c>
      <c r="C48" s="177"/>
      <c r="D48" s="177"/>
      <c r="E48" s="13" t="s">
        <v>1305</v>
      </c>
    </row>
    <row r="49" spans="2:5" ht="15" customHeight="1" thickBot="1">
      <c r="B49" s="178" t="s">
        <v>18</v>
      </c>
      <c r="C49" s="179"/>
      <c r="D49" s="179"/>
      <c r="E49" s="46"/>
    </row>
    <row r="50" spans="2:5">
      <c r="B50" s="212"/>
      <c r="C50" s="212"/>
      <c r="D50" s="212"/>
    </row>
    <row r="51" spans="2:5">
      <c r="B51" s="212"/>
      <c r="C51" s="212"/>
      <c r="D51" s="212"/>
    </row>
  </sheetData>
  <sheetProtection algorithmName="SHA-512" hashValue="exdw8/S6yUObRnU7vGfviMg1PF5M+j6KeJxnTZqCZB1gak9wj5MHEBn5SWRi5bSZJOqI04tbAP22ruQIRJjbmg==" saltValue="+Iz/G/pHzBW61UM5L270Pg==" spinCount="100000" sheet="1" objects="1" scenarios="1"/>
  <mergeCells count="23">
    <mergeCell ref="C9:D9"/>
    <mergeCell ref="C2:D2"/>
    <mergeCell ref="C3:D3"/>
    <mergeCell ref="E5:E6"/>
    <mergeCell ref="C7:D7"/>
    <mergeCell ref="C8:D8"/>
    <mergeCell ref="C5:D5"/>
    <mergeCell ref="C6:D6"/>
    <mergeCell ref="B43:D43"/>
    <mergeCell ref="B48:D48"/>
    <mergeCell ref="B49:D49"/>
    <mergeCell ref="B37:D37"/>
    <mergeCell ref="B38:D38"/>
    <mergeCell ref="B39:D39"/>
    <mergeCell ref="B40:D40"/>
    <mergeCell ref="B41:D41"/>
    <mergeCell ref="B42:D42"/>
    <mergeCell ref="B46:D46"/>
    <mergeCell ref="B50:D50"/>
    <mergeCell ref="B51:D51"/>
    <mergeCell ref="B44:D44"/>
    <mergeCell ref="B45:D45"/>
    <mergeCell ref="B47:D47"/>
  </mergeCells>
  <hyperlinks>
    <hyperlink ref="B1" location="'1. Index'!A1" display="Go To Index" xr:uid="{70FE8D3D-E416-42EE-889B-34B41BD577D6}"/>
    <hyperlink ref="E1" location="'4. Database'!A1" display="Go To Database" xr:uid="{FF4A1BCE-F69B-47DA-BB09-016EAECA9DFA}"/>
  </hyperlinks>
  <pageMargins left="0.7" right="0.7" top="0.75" bottom="0.75" header="0.3" footer="0.3"/>
  <pageSetup scale="63" orientation="landscape" r:id="rId1"/>
  <headerFooter>
    <oddFooter>&amp;R_x000D_&amp;1#&amp;"Calibri"&amp;10&amp;K000000 Confidential</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57">
    <pageSetUpPr fitToPage="1"/>
  </sheetPr>
  <dimension ref="B1:E51"/>
  <sheetViews>
    <sheetView zoomScale="70" zoomScaleNormal="70" workbookViewId="0">
      <selection activeCell="A48" sqref="A48:XFD49"/>
    </sheetView>
  </sheetViews>
  <sheetFormatPr defaultColWidth="9.21875" defaultRowHeight="14.4"/>
  <cols>
    <col min="1" max="1" width="2.77734375" style="20" customWidth="1"/>
    <col min="2" max="4" width="40.5546875" style="20" customWidth="1"/>
    <col min="5" max="5" width="54.21875" style="20" customWidth="1"/>
    <col min="6" max="16384" width="9.21875" style="20"/>
  </cols>
  <sheetData>
    <row r="1" spans="2:5" ht="15" thickBot="1">
      <c r="B1" s="19" t="s">
        <v>152</v>
      </c>
      <c r="C1" s="20">
        <v>33</v>
      </c>
      <c r="E1" s="11" t="s">
        <v>1275</v>
      </c>
    </row>
    <row r="2" spans="2:5">
      <c r="B2" s="21" t="s">
        <v>0</v>
      </c>
      <c r="C2" s="194" t="str">
        <f>VLOOKUP(C3,'1. Index'!$B$7:$C$212,2,0)</f>
        <v>Electrical and optical equipment</v>
      </c>
      <c r="D2" s="194"/>
    </row>
    <row r="3" spans="2:5" ht="15" thickBot="1">
      <c r="B3" s="22" t="s">
        <v>1</v>
      </c>
      <c r="C3" s="193" t="str">
        <f>LEFT(C5,10)</f>
        <v>15.01.11.2</v>
      </c>
      <c r="D3" s="194"/>
    </row>
    <row r="4" spans="2:5" ht="15" thickBot="1">
      <c r="B4" s="23"/>
    </row>
    <row r="5" spans="2:5" ht="15" customHeight="1">
      <c r="B5" s="24" t="s">
        <v>2</v>
      </c>
      <c r="C5" s="203" t="str" cm="1">
        <f t="array" ref="C5">INDEX('1. Index'!$B$8:$E$212,C1,1)</f>
        <v>15.01.11.2.01.180</v>
      </c>
      <c r="D5" s="204"/>
      <c r="E5" s="195" t="s">
        <v>3</v>
      </c>
    </row>
    <row r="6" spans="2:5" ht="15" customHeight="1" thickBot="1">
      <c r="B6" s="25" t="s">
        <v>4</v>
      </c>
      <c r="C6" s="205" t="str" cm="1">
        <f t="array" ref="C6">INDEX('1. Index'!$B$8:$E$212,C1,2)</f>
        <v>Scanner - Fujitsu (Japan) - ScanSnap iX1600</v>
      </c>
      <c r="D6" s="206"/>
      <c r="E6" s="196"/>
    </row>
    <row r="7" spans="2:5" ht="16.5" customHeight="1" thickBot="1">
      <c r="B7" s="26"/>
      <c r="C7" s="197" t="s">
        <v>24</v>
      </c>
      <c r="D7" s="198"/>
      <c r="E7" s="13" t="s">
        <v>5</v>
      </c>
    </row>
    <row r="8" spans="2:5">
      <c r="B8" s="27" t="s">
        <v>6</v>
      </c>
      <c r="C8" s="199" t="str" cm="1">
        <f t="array" ref="C8">INDEX('1. Index'!$B$8:$E$212,C1,3)</f>
        <v>Fujitsu (Japan)</v>
      </c>
      <c r="D8" s="200"/>
      <c r="E8" s="28"/>
    </row>
    <row r="9" spans="2:5" ht="15" thickBot="1">
      <c r="B9" s="29" t="s">
        <v>7</v>
      </c>
      <c r="C9" s="201" t="str" cm="1">
        <f t="array" ref="C9">INDEX('1. Index'!$B$8:$E$212,C1,4)</f>
        <v>ScanSnap iX1600</v>
      </c>
      <c r="D9" s="202"/>
      <c r="E9" s="30"/>
    </row>
    <row r="10" spans="2:5" ht="18" customHeight="1" thickBot="1">
      <c r="B10" s="31"/>
      <c r="C10" s="32" t="s">
        <v>8</v>
      </c>
      <c r="D10" s="32" t="s">
        <v>9</v>
      </c>
      <c r="E10" s="13" t="s">
        <v>5</v>
      </c>
    </row>
    <row r="11" spans="2:5" ht="15" customHeight="1">
      <c r="B11" s="33" t="s">
        <v>291</v>
      </c>
      <c r="C11" s="66" t="s">
        <v>2212</v>
      </c>
      <c r="D11" s="67" t="s">
        <v>2213</v>
      </c>
      <c r="E11" s="35"/>
    </row>
    <row r="12" spans="2:5" ht="15" customHeight="1">
      <c r="B12" s="36" t="s">
        <v>312</v>
      </c>
      <c r="C12" s="37" t="s">
        <v>2214</v>
      </c>
      <c r="D12" s="38" t="s">
        <v>2215</v>
      </c>
      <c r="E12" s="39"/>
    </row>
    <row r="13" spans="2:5" ht="15" customHeight="1">
      <c r="B13" s="36" t="s">
        <v>313</v>
      </c>
      <c r="C13" s="37" t="s">
        <v>2214</v>
      </c>
      <c r="D13" s="38" t="s">
        <v>2215</v>
      </c>
      <c r="E13" s="39"/>
    </row>
    <row r="14" spans="2:5" ht="15" customHeight="1">
      <c r="B14" s="36" t="s">
        <v>314</v>
      </c>
      <c r="C14" s="37" t="s">
        <v>1492</v>
      </c>
      <c r="D14" s="38" t="s">
        <v>2216</v>
      </c>
      <c r="E14" s="39"/>
    </row>
    <row r="15" spans="2:5" ht="15" customHeight="1">
      <c r="B15" s="36" t="s">
        <v>315</v>
      </c>
      <c r="C15" s="37" t="s">
        <v>1493</v>
      </c>
      <c r="D15" s="38" t="s">
        <v>2217</v>
      </c>
      <c r="E15" s="39"/>
    </row>
    <row r="16" spans="2:5" ht="15" customHeight="1">
      <c r="B16" s="36" t="s">
        <v>287</v>
      </c>
      <c r="C16" s="37" t="s">
        <v>2218</v>
      </c>
      <c r="D16" s="38" t="s">
        <v>2219</v>
      </c>
      <c r="E16" s="39"/>
    </row>
    <row r="17" spans="2:5" ht="15" customHeight="1">
      <c r="B17" s="36" t="s">
        <v>288</v>
      </c>
      <c r="C17" s="37" t="s">
        <v>2220</v>
      </c>
      <c r="D17" s="38" t="s">
        <v>2221</v>
      </c>
      <c r="E17" s="39"/>
    </row>
    <row r="18" spans="2:5" ht="15" customHeight="1">
      <c r="B18" s="36" t="s">
        <v>289</v>
      </c>
      <c r="C18" s="37" t="s">
        <v>1437</v>
      </c>
      <c r="D18" s="38" t="s">
        <v>2222</v>
      </c>
      <c r="E18" s="39"/>
    </row>
    <row r="19" spans="2:5" ht="15" customHeight="1">
      <c r="B19" s="36" t="s">
        <v>281</v>
      </c>
      <c r="C19" s="37" t="s">
        <v>2223</v>
      </c>
      <c r="D19" s="38" t="s">
        <v>2224</v>
      </c>
      <c r="E19" s="39"/>
    </row>
    <row r="20" spans="2:5" ht="15" customHeight="1">
      <c r="B20" s="36"/>
      <c r="C20" s="37"/>
      <c r="D20" s="38"/>
      <c r="E20" s="39"/>
    </row>
    <row r="21" spans="2:5" ht="15" customHeight="1">
      <c r="B21" s="36"/>
      <c r="C21" s="37"/>
      <c r="D21" s="38"/>
      <c r="E21" s="39"/>
    </row>
    <row r="22" spans="2:5" ht="15" customHeight="1">
      <c r="B22" s="36"/>
      <c r="C22" s="37"/>
      <c r="D22" s="38"/>
      <c r="E22" s="39"/>
    </row>
    <row r="23" spans="2:5" ht="15" customHeight="1">
      <c r="B23" s="36"/>
      <c r="C23" s="37"/>
      <c r="D23" s="38"/>
      <c r="E23" s="39"/>
    </row>
    <row r="24" spans="2:5" ht="15" customHeight="1">
      <c r="B24" s="36"/>
      <c r="C24" s="37"/>
      <c r="D24" s="38"/>
      <c r="E24" s="39"/>
    </row>
    <row r="25" spans="2:5" ht="15" customHeight="1">
      <c r="B25" s="36"/>
      <c r="C25" s="37"/>
      <c r="D25" s="38"/>
      <c r="E25" s="39"/>
    </row>
    <row r="26" spans="2:5" ht="15" customHeight="1">
      <c r="B26" s="36"/>
      <c r="C26" s="37"/>
      <c r="D26" s="38"/>
      <c r="E26" s="39"/>
    </row>
    <row r="27" spans="2:5" ht="15" customHeight="1">
      <c r="B27" s="36"/>
      <c r="C27" s="37"/>
      <c r="D27" s="38"/>
      <c r="E27" s="39"/>
    </row>
    <row r="28" spans="2:5" ht="15" customHeight="1">
      <c r="B28" s="36"/>
      <c r="C28" s="37"/>
      <c r="D28" s="38"/>
      <c r="E28" s="39"/>
    </row>
    <row r="29" spans="2:5" ht="15" customHeight="1">
      <c r="B29" s="36"/>
      <c r="C29" s="37"/>
      <c r="D29" s="38"/>
      <c r="E29" s="39"/>
    </row>
    <row r="30" spans="2:5" ht="15" customHeight="1">
      <c r="B30" s="36"/>
      <c r="C30" s="37"/>
      <c r="D30" s="38"/>
      <c r="E30" s="39"/>
    </row>
    <row r="31" spans="2:5" ht="15" customHeight="1">
      <c r="B31" s="36"/>
      <c r="C31" s="37"/>
      <c r="D31" s="38"/>
      <c r="E31" s="39"/>
    </row>
    <row r="32" spans="2:5" ht="15" customHeight="1">
      <c r="B32" s="36"/>
      <c r="C32" s="37"/>
      <c r="D32" s="38"/>
      <c r="E32" s="39"/>
    </row>
    <row r="33" spans="2:5" ht="15" customHeight="1">
      <c r="B33" s="36"/>
      <c r="C33" s="37"/>
      <c r="D33" s="38"/>
      <c r="E33" s="39"/>
    </row>
    <row r="34" spans="2:5" ht="15" customHeight="1">
      <c r="B34" s="36"/>
      <c r="C34" s="37"/>
      <c r="D34" s="38"/>
      <c r="E34" s="39"/>
    </row>
    <row r="35" spans="2:5" ht="15" customHeight="1">
      <c r="B35" s="36" t="s">
        <v>10</v>
      </c>
      <c r="C35" s="37" t="s">
        <v>60</v>
      </c>
      <c r="D35" s="38" t="s">
        <v>60</v>
      </c>
      <c r="E35" s="39"/>
    </row>
    <row r="36" spans="2:5" ht="15" customHeight="1" thickBot="1">
      <c r="B36" s="36" t="s">
        <v>11</v>
      </c>
      <c r="C36" s="37" t="s">
        <v>61</v>
      </c>
      <c r="D36" s="41" t="s">
        <v>61</v>
      </c>
      <c r="E36" s="80"/>
    </row>
    <row r="37" spans="2:5" ht="16.5" customHeight="1" thickBot="1">
      <c r="B37" s="197" t="s">
        <v>12</v>
      </c>
      <c r="C37" s="207"/>
      <c r="D37" s="198"/>
      <c r="E37" s="13" t="s">
        <v>5</v>
      </c>
    </row>
    <row r="38" spans="2:5" ht="15" customHeight="1">
      <c r="B38" s="208" t="s">
        <v>13</v>
      </c>
      <c r="C38" s="209"/>
      <c r="D38" s="210"/>
      <c r="E38" s="35"/>
    </row>
    <row r="39" spans="2:5" ht="15" customHeight="1">
      <c r="B39" s="180" t="s">
        <v>141</v>
      </c>
      <c r="C39" s="181"/>
      <c r="D39" s="182"/>
      <c r="E39" s="39"/>
    </row>
    <row r="40" spans="2:5" ht="15" customHeight="1">
      <c r="B40" s="180" t="s">
        <v>14</v>
      </c>
      <c r="C40" s="181"/>
      <c r="D40" s="182"/>
      <c r="E40" s="42"/>
    </row>
    <row r="41" spans="2:5" ht="15" customHeight="1">
      <c r="B41" s="180" t="s">
        <v>15</v>
      </c>
      <c r="C41" s="181"/>
      <c r="D41" s="182"/>
      <c r="E41" s="42"/>
    </row>
    <row r="42" spans="2:5" ht="15" customHeight="1">
      <c r="B42" s="188" t="s">
        <v>221</v>
      </c>
      <c r="C42" s="189"/>
      <c r="D42" s="190"/>
      <c r="E42" s="42"/>
    </row>
    <row r="43" spans="2:5" ht="15" customHeight="1">
      <c r="B43" s="219" t="s">
        <v>208</v>
      </c>
      <c r="C43" s="220"/>
      <c r="D43" s="221"/>
      <c r="E43" s="43"/>
    </row>
    <row r="44" spans="2:5" ht="15" customHeight="1" thickBot="1">
      <c r="B44" s="213" t="s">
        <v>206</v>
      </c>
      <c r="C44" s="214"/>
      <c r="D44" s="215"/>
      <c r="E44" s="44"/>
    </row>
    <row r="45" spans="2:5" ht="15" customHeight="1" thickBot="1">
      <c r="B45" s="216" t="s">
        <v>207</v>
      </c>
      <c r="C45" s="217"/>
      <c r="D45" s="218"/>
      <c r="E45" s="45">
        <f>(E38+E40+E41+E42+E44)-(E43*E38)</f>
        <v>0</v>
      </c>
    </row>
    <row r="46" spans="2:5" ht="21" customHeight="1" thickBot="1">
      <c r="B46" s="222" t="s">
        <v>209</v>
      </c>
      <c r="C46" s="223"/>
      <c r="D46" s="223"/>
      <c r="E46" s="18" t="s">
        <v>17</v>
      </c>
    </row>
    <row r="47" spans="2:5" s="48" customFormat="1" ht="15" thickBot="1">
      <c r="B47" s="186"/>
      <c r="C47" s="187"/>
      <c r="D47" s="187"/>
      <c r="E47" s="47"/>
    </row>
    <row r="48" spans="2:5" ht="21.6" thickBot="1">
      <c r="B48" s="176" t="s">
        <v>1305</v>
      </c>
      <c r="C48" s="177"/>
      <c r="D48" s="177"/>
      <c r="E48" s="13" t="s">
        <v>1305</v>
      </c>
    </row>
    <row r="49" spans="2:5" ht="15" customHeight="1" thickBot="1">
      <c r="B49" s="178" t="s">
        <v>18</v>
      </c>
      <c r="C49" s="179"/>
      <c r="D49" s="179"/>
      <c r="E49" s="46"/>
    </row>
    <row r="50" spans="2:5">
      <c r="B50" s="212"/>
      <c r="C50" s="212"/>
      <c r="D50" s="212"/>
    </row>
    <row r="51" spans="2:5">
      <c r="B51" s="212"/>
      <c r="C51" s="212"/>
      <c r="D51" s="212"/>
    </row>
  </sheetData>
  <sheetProtection algorithmName="SHA-512" hashValue="9m7rqLnMLlW0qpW1yt8UocILH7sEP7X21zO8mz/B3gwjN4OAkauQRUOPpgacFukVFqvznrs3d964Q6E9i23wqg==" saltValue="3EUdZYuiAwLe1MycmFyrwQ==" spinCount="100000" sheet="1" objects="1" scenarios="1"/>
  <mergeCells count="23">
    <mergeCell ref="C2:D2"/>
    <mergeCell ref="C3:D3"/>
    <mergeCell ref="E5:E6"/>
    <mergeCell ref="C7:D7"/>
    <mergeCell ref="C8:D8"/>
    <mergeCell ref="C5:D5"/>
    <mergeCell ref="C6:D6"/>
    <mergeCell ref="C9:D9"/>
    <mergeCell ref="B43:D43"/>
    <mergeCell ref="B37:D37"/>
    <mergeCell ref="B38:D38"/>
    <mergeCell ref="B39:D39"/>
    <mergeCell ref="B40:D40"/>
    <mergeCell ref="B41:D41"/>
    <mergeCell ref="B42:D42"/>
    <mergeCell ref="B50:D50"/>
    <mergeCell ref="B51:D51"/>
    <mergeCell ref="B44:D44"/>
    <mergeCell ref="B45:D45"/>
    <mergeCell ref="B46:D46"/>
    <mergeCell ref="B48:D48"/>
    <mergeCell ref="B49:D49"/>
    <mergeCell ref="B47:D47"/>
  </mergeCells>
  <hyperlinks>
    <hyperlink ref="B1" location="'1. Index'!A1" display="Go To Index" xr:uid="{13F3DC66-4D6D-45EA-8C19-7A99BD33C3DB}"/>
    <hyperlink ref="E1" location="'4. Database'!A1" display="Go To Database" xr:uid="{B8A9E834-C583-4764-8894-87A17C10E6D3}"/>
  </hyperlinks>
  <pageMargins left="0.7" right="0.7" top="0.75" bottom="0.75" header="0.3" footer="0.3"/>
  <pageSetup scale="63" orientation="landscape" r:id="rId1"/>
  <headerFooter>
    <oddFooter>&amp;R_x000D_&amp;1#&amp;"Calibri"&amp;10&amp;K000000 Confidential</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86">
    <pageSetUpPr fitToPage="1"/>
  </sheetPr>
  <dimension ref="B1:E51"/>
  <sheetViews>
    <sheetView zoomScale="70" zoomScaleNormal="70" workbookViewId="0">
      <selection activeCell="A48" sqref="A48:XFD49"/>
    </sheetView>
  </sheetViews>
  <sheetFormatPr defaultColWidth="9.21875" defaultRowHeight="14.4"/>
  <cols>
    <col min="1" max="1" width="2.77734375" style="20" customWidth="1"/>
    <col min="2" max="4" width="40.5546875" style="20" customWidth="1"/>
    <col min="5" max="5" width="54.21875" style="20" customWidth="1"/>
    <col min="6" max="16384" width="9.21875" style="20"/>
  </cols>
  <sheetData>
    <row r="1" spans="2:5" ht="15" thickBot="1">
      <c r="B1" s="19" t="s">
        <v>152</v>
      </c>
      <c r="C1" s="20">
        <v>34</v>
      </c>
      <c r="E1" s="11" t="s">
        <v>1275</v>
      </c>
    </row>
    <row r="2" spans="2:5">
      <c r="B2" s="21" t="s">
        <v>0</v>
      </c>
      <c r="C2" s="194" t="str">
        <f>VLOOKUP(C3,'1. Index'!$B$7:$C$212,2,0)</f>
        <v>Electrical and optical equipment</v>
      </c>
      <c r="D2" s="194"/>
    </row>
    <row r="3" spans="2:5" ht="15" thickBot="1">
      <c r="B3" s="22" t="s">
        <v>1</v>
      </c>
      <c r="C3" s="193" t="str">
        <f>LEFT(C5,10)</f>
        <v>15.01.11.2</v>
      </c>
      <c r="D3" s="194"/>
    </row>
    <row r="4" spans="2:5" ht="15" thickBot="1">
      <c r="B4" s="23"/>
    </row>
    <row r="5" spans="2:5" ht="15" customHeight="1">
      <c r="B5" s="24" t="s">
        <v>2</v>
      </c>
      <c r="C5" s="203" t="str" cm="1">
        <f t="array" ref="C5">INDEX('1. Index'!$B$8:$E$212,C1,1)</f>
        <v>15.01.11.2.01.190</v>
      </c>
      <c r="D5" s="204"/>
      <c r="E5" s="195" t="s">
        <v>3</v>
      </c>
    </row>
    <row r="6" spans="2:5" ht="15" customHeight="1" thickBot="1">
      <c r="B6" s="25" t="s">
        <v>4</v>
      </c>
      <c r="C6" s="205" t="str" cm="1">
        <f t="array" ref="C6">INDEX('1. Index'!$B$8:$E$212,C1,2)</f>
        <v>Desktop monitor - Unspecified</v>
      </c>
      <c r="D6" s="206"/>
      <c r="E6" s="196"/>
    </row>
    <row r="7" spans="2:5" ht="16.5" customHeight="1" thickBot="1">
      <c r="B7" s="59"/>
      <c r="C7" s="207" t="s">
        <v>24</v>
      </c>
      <c r="D7" s="198"/>
      <c r="E7" s="13" t="s">
        <v>5</v>
      </c>
    </row>
    <row r="8" spans="2:5">
      <c r="B8" s="60" t="s">
        <v>6</v>
      </c>
      <c r="C8" s="226" t="str" cm="1">
        <f t="array" ref="C8">INDEX('1. Index'!$B$8:$E$212,C1,3)</f>
        <v>Unspecified</v>
      </c>
      <c r="D8" s="226"/>
      <c r="E8" s="28"/>
    </row>
    <row r="9" spans="2:5" ht="15" thickBot="1">
      <c r="B9" s="61" t="s">
        <v>7</v>
      </c>
      <c r="C9" s="226" t="str" cm="1">
        <f t="array" ref="C9">INDEX('1. Index'!$B$8:$E$212,C1,4)</f>
        <v>Unspecified</v>
      </c>
      <c r="D9" s="226"/>
      <c r="E9" s="30"/>
    </row>
    <row r="10" spans="2:5" ht="18" customHeight="1" thickBot="1">
      <c r="B10" s="31"/>
      <c r="C10" s="32" t="s">
        <v>8</v>
      </c>
      <c r="D10" s="32" t="s">
        <v>9</v>
      </c>
      <c r="E10" s="13" t="s">
        <v>5</v>
      </c>
    </row>
    <row r="11" spans="2:5" ht="15" customHeight="1">
      <c r="B11" s="33" t="s">
        <v>291</v>
      </c>
      <c r="C11" s="66" t="s">
        <v>2212</v>
      </c>
      <c r="D11" s="67" t="s">
        <v>2213</v>
      </c>
      <c r="E11" s="35"/>
    </row>
    <row r="12" spans="2:5" ht="15" customHeight="1">
      <c r="B12" s="36" t="s">
        <v>312</v>
      </c>
      <c r="C12" s="37" t="s">
        <v>2214</v>
      </c>
      <c r="D12" s="38" t="s">
        <v>2215</v>
      </c>
      <c r="E12" s="39"/>
    </row>
    <row r="13" spans="2:5" ht="15" customHeight="1">
      <c r="B13" s="36" t="s">
        <v>313</v>
      </c>
      <c r="C13" s="37" t="s">
        <v>2214</v>
      </c>
      <c r="D13" s="38" t="s">
        <v>2215</v>
      </c>
      <c r="E13" s="39"/>
    </row>
    <row r="14" spans="2:5" ht="15" customHeight="1">
      <c r="B14" s="36" t="s">
        <v>314</v>
      </c>
      <c r="C14" s="37" t="s">
        <v>1492</v>
      </c>
      <c r="D14" s="38" t="s">
        <v>2216</v>
      </c>
      <c r="E14" s="39"/>
    </row>
    <row r="15" spans="2:5" ht="15" customHeight="1">
      <c r="B15" s="36" t="s">
        <v>315</v>
      </c>
      <c r="C15" s="37" t="s">
        <v>1493</v>
      </c>
      <c r="D15" s="38" t="s">
        <v>2217</v>
      </c>
      <c r="E15" s="39"/>
    </row>
    <row r="16" spans="2:5" ht="15" customHeight="1">
      <c r="B16" s="36" t="s">
        <v>287</v>
      </c>
      <c r="C16" s="37" t="s">
        <v>2218</v>
      </c>
      <c r="D16" s="38" t="s">
        <v>2219</v>
      </c>
      <c r="E16" s="39"/>
    </row>
    <row r="17" spans="2:5" ht="15" customHeight="1">
      <c r="B17" s="36" t="s">
        <v>288</v>
      </c>
      <c r="C17" s="37" t="s">
        <v>2220</v>
      </c>
      <c r="D17" s="38" t="s">
        <v>2221</v>
      </c>
      <c r="E17" s="39"/>
    </row>
    <row r="18" spans="2:5" ht="15" customHeight="1">
      <c r="B18" s="36" t="s">
        <v>289</v>
      </c>
      <c r="C18" s="37" t="s">
        <v>1437</v>
      </c>
      <c r="D18" s="38" t="s">
        <v>2222</v>
      </c>
      <c r="E18" s="39"/>
    </row>
    <row r="19" spans="2:5" ht="15" customHeight="1">
      <c r="B19" s="36" t="s">
        <v>281</v>
      </c>
      <c r="C19" s="37" t="s">
        <v>2223</v>
      </c>
      <c r="D19" s="38" t="s">
        <v>2224</v>
      </c>
      <c r="E19" s="39"/>
    </row>
    <row r="20" spans="2:5" ht="15" customHeight="1">
      <c r="B20" s="36"/>
      <c r="C20" s="37"/>
      <c r="D20" s="38"/>
      <c r="E20" s="39"/>
    </row>
    <row r="21" spans="2:5" ht="15" customHeight="1">
      <c r="B21" s="36"/>
      <c r="C21" s="37"/>
      <c r="D21" s="38"/>
      <c r="E21" s="39"/>
    </row>
    <row r="22" spans="2:5" ht="15" customHeight="1">
      <c r="B22" s="36"/>
      <c r="C22" s="37"/>
      <c r="D22" s="38"/>
      <c r="E22" s="39"/>
    </row>
    <row r="23" spans="2:5" ht="15" customHeight="1">
      <c r="B23" s="36"/>
      <c r="C23" s="37"/>
      <c r="D23" s="38"/>
      <c r="E23" s="39"/>
    </row>
    <row r="24" spans="2:5" ht="15" customHeight="1">
      <c r="B24" s="36"/>
      <c r="C24" s="131"/>
      <c r="D24" s="38"/>
      <c r="E24" s="39"/>
    </row>
    <row r="25" spans="2:5" ht="15" customHeight="1">
      <c r="B25" s="36"/>
      <c r="C25" s="37"/>
      <c r="D25" s="38"/>
      <c r="E25" s="39"/>
    </row>
    <row r="26" spans="2:5" ht="15" customHeight="1">
      <c r="B26" s="36"/>
      <c r="C26" s="37"/>
      <c r="D26" s="38"/>
      <c r="E26" s="39"/>
    </row>
    <row r="27" spans="2:5" ht="15" customHeight="1">
      <c r="B27" s="36"/>
      <c r="C27" s="37"/>
      <c r="D27" s="38"/>
      <c r="E27" s="39"/>
    </row>
    <row r="28" spans="2:5" ht="15" customHeight="1">
      <c r="B28" s="36"/>
      <c r="C28" s="37"/>
      <c r="D28" s="38"/>
      <c r="E28" s="39"/>
    </row>
    <row r="29" spans="2:5" ht="15" customHeight="1">
      <c r="B29" s="36"/>
      <c r="C29" s="37"/>
      <c r="D29" s="38"/>
      <c r="E29" s="39"/>
    </row>
    <row r="30" spans="2:5" ht="15" customHeight="1">
      <c r="B30" s="36"/>
      <c r="C30" s="37"/>
      <c r="D30" s="38"/>
      <c r="E30" s="39"/>
    </row>
    <row r="31" spans="2:5" ht="15" customHeight="1">
      <c r="B31" s="133"/>
      <c r="C31" s="37"/>
      <c r="D31" s="38"/>
      <c r="E31" s="39"/>
    </row>
    <row r="32" spans="2:5" ht="15" customHeight="1">
      <c r="B32" s="133"/>
      <c r="C32" s="40"/>
      <c r="D32" s="38"/>
      <c r="E32" s="39"/>
    </row>
    <row r="33" spans="2:5" ht="15" customHeight="1">
      <c r="B33" s="33"/>
      <c r="C33" s="37"/>
      <c r="D33" s="38"/>
      <c r="E33" s="39"/>
    </row>
    <row r="34" spans="2:5" ht="15" customHeight="1">
      <c r="B34" s="134"/>
      <c r="C34" s="132" t="s">
        <v>2063</v>
      </c>
      <c r="D34" s="38" t="s">
        <v>2064</v>
      </c>
      <c r="E34" s="39"/>
    </row>
    <row r="35" spans="2:5" ht="15" customHeight="1">
      <c r="B35" s="36" t="s">
        <v>10</v>
      </c>
      <c r="C35" s="37" t="s">
        <v>60</v>
      </c>
      <c r="D35" s="38" t="s">
        <v>60</v>
      </c>
      <c r="E35" s="39"/>
    </row>
    <row r="36" spans="2:5" ht="15" customHeight="1" thickBot="1">
      <c r="B36" s="36" t="s">
        <v>11</v>
      </c>
      <c r="C36" s="37" t="s">
        <v>61</v>
      </c>
      <c r="D36" s="41" t="s">
        <v>61</v>
      </c>
      <c r="E36" s="80"/>
    </row>
    <row r="37" spans="2:5" ht="16.5" customHeight="1" thickBot="1">
      <c r="B37" s="197" t="s">
        <v>12</v>
      </c>
      <c r="C37" s="207"/>
      <c r="D37" s="198"/>
      <c r="E37" s="13" t="s">
        <v>5</v>
      </c>
    </row>
    <row r="38" spans="2:5" ht="15" customHeight="1">
      <c r="B38" s="208" t="s">
        <v>13</v>
      </c>
      <c r="C38" s="209"/>
      <c r="D38" s="210"/>
      <c r="E38" s="35"/>
    </row>
    <row r="39" spans="2:5" ht="15" customHeight="1">
      <c r="B39" s="180" t="s">
        <v>141</v>
      </c>
      <c r="C39" s="181"/>
      <c r="D39" s="182"/>
      <c r="E39" s="39"/>
    </row>
    <row r="40" spans="2:5" ht="15" customHeight="1">
      <c r="B40" s="180" t="s">
        <v>14</v>
      </c>
      <c r="C40" s="181"/>
      <c r="D40" s="182"/>
      <c r="E40" s="42"/>
    </row>
    <row r="41" spans="2:5" ht="15" customHeight="1">
      <c r="B41" s="180" t="s">
        <v>15</v>
      </c>
      <c r="C41" s="181"/>
      <c r="D41" s="182"/>
      <c r="E41" s="42"/>
    </row>
    <row r="42" spans="2:5" ht="15" customHeight="1">
      <c r="B42" s="188" t="s">
        <v>221</v>
      </c>
      <c r="C42" s="189"/>
      <c r="D42" s="190"/>
      <c r="E42" s="42"/>
    </row>
    <row r="43" spans="2:5" ht="15" customHeight="1">
      <c r="B43" s="219" t="s">
        <v>208</v>
      </c>
      <c r="C43" s="220"/>
      <c r="D43" s="221"/>
      <c r="E43" s="43"/>
    </row>
    <row r="44" spans="2:5" ht="15" customHeight="1" thickBot="1">
      <c r="B44" s="213" t="s">
        <v>206</v>
      </c>
      <c r="C44" s="214"/>
      <c r="D44" s="215"/>
      <c r="E44" s="44"/>
    </row>
    <row r="45" spans="2:5" ht="15" customHeight="1" thickBot="1">
      <c r="B45" s="216" t="s">
        <v>207</v>
      </c>
      <c r="C45" s="217"/>
      <c r="D45" s="218"/>
      <c r="E45" s="45">
        <f>(E38+E40+E41+E42+E44)-(E43*E38)</f>
        <v>0</v>
      </c>
    </row>
    <row r="46" spans="2:5" ht="21" customHeight="1" thickBot="1">
      <c r="B46" s="222" t="s">
        <v>209</v>
      </c>
      <c r="C46" s="223"/>
      <c r="D46" s="223"/>
      <c r="E46" s="18" t="s">
        <v>17</v>
      </c>
    </row>
    <row r="47" spans="2:5" s="48" customFormat="1" ht="15" thickBot="1">
      <c r="B47" s="186" t="s">
        <v>2205</v>
      </c>
      <c r="C47" s="187"/>
      <c r="D47" s="187"/>
      <c r="E47" s="47"/>
    </row>
    <row r="48" spans="2:5" ht="21.6" thickBot="1">
      <c r="B48" s="176" t="s">
        <v>1305</v>
      </c>
      <c r="C48" s="177"/>
      <c r="D48" s="177"/>
      <c r="E48" s="13" t="s">
        <v>1305</v>
      </c>
    </row>
    <row r="49" spans="2:5" ht="15" customHeight="1" thickBot="1">
      <c r="B49" s="178" t="s">
        <v>18</v>
      </c>
      <c r="C49" s="179"/>
      <c r="D49" s="179"/>
      <c r="E49" s="46"/>
    </row>
    <row r="50" spans="2:5">
      <c r="B50" s="212"/>
      <c r="C50" s="212"/>
      <c r="D50" s="212"/>
    </row>
    <row r="51" spans="2:5">
      <c r="B51" s="212"/>
      <c r="C51" s="212"/>
      <c r="D51" s="212"/>
    </row>
  </sheetData>
  <sheetProtection algorithmName="SHA-512" hashValue="X7TNKrZQO7+xZzfRKXvYTjWKj/eo9aDjwJ9IFEkXB6CUX4rffw5EQMtBjoQ8Kcv4Tq6HCQP7RkAwWnZezN+o5w==" saltValue="kV3DQ/b4TrlRcI+R8X7/eg==" spinCount="100000" sheet="1" objects="1" scenarios="1"/>
  <mergeCells count="23">
    <mergeCell ref="C9:D9"/>
    <mergeCell ref="C2:D2"/>
    <mergeCell ref="C3:D3"/>
    <mergeCell ref="E5:E6"/>
    <mergeCell ref="C7:D7"/>
    <mergeCell ref="C8:D8"/>
    <mergeCell ref="C5:D5"/>
    <mergeCell ref="C6:D6"/>
    <mergeCell ref="B43:D43"/>
    <mergeCell ref="B48:D48"/>
    <mergeCell ref="B49:D49"/>
    <mergeCell ref="B37:D37"/>
    <mergeCell ref="B38:D38"/>
    <mergeCell ref="B39:D39"/>
    <mergeCell ref="B40:D40"/>
    <mergeCell ref="B41:D41"/>
    <mergeCell ref="B42:D42"/>
    <mergeCell ref="B46:D46"/>
    <mergeCell ref="B50:D50"/>
    <mergeCell ref="B51:D51"/>
    <mergeCell ref="B44:D44"/>
    <mergeCell ref="B45:D45"/>
    <mergeCell ref="B47:D47"/>
  </mergeCells>
  <hyperlinks>
    <hyperlink ref="B1" location="'1. Index'!A1" display="Go To Index" xr:uid="{B819B52B-15DB-49CA-B6C0-EAF36A35AEF2}"/>
    <hyperlink ref="E1" location="'4. Database'!A1" display="Go To Database" xr:uid="{DE6B96A1-5451-4DAD-9D7C-648349E93709}"/>
    <hyperlink ref="C34" r:id="rId1" xr:uid="{7D401275-3CE1-41C1-885D-E5CE4DFE61B2}"/>
  </hyperlinks>
  <pageMargins left="0.7" right="0.7" top="0.75" bottom="0.75" header="0.3" footer="0.3"/>
  <pageSetup scale="63" orientation="landscape" r:id="rId2"/>
  <headerFooter>
    <oddFooter>&amp;R_x000D_&amp;1#&amp;"Calibri"&amp;10&amp;K000000 Confidential</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87">
    <pageSetUpPr fitToPage="1"/>
  </sheetPr>
  <dimension ref="B1:E51"/>
  <sheetViews>
    <sheetView zoomScale="70" zoomScaleNormal="70" workbookViewId="0">
      <selection activeCell="A48" sqref="A48:XFD49"/>
    </sheetView>
  </sheetViews>
  <sheetFormatPr defaultColWidth="9.21875" defaultRowHeight="14.4"/>
  <cols>
    <col min="1" max="1" width="2.77734375" style="20" customWidth="1"/>
    <col min="2" max="4" width="40.5546875" style="20" customWidth="1"/>
    <col min="5" max="5" width="54.21875" style="20" customWidth="1"/>
    <col min="6" max="16384" width="9.21875" style="20"/>
  </cols>
  <sheetData>
    <row r="1" spans="2:5" ht="15" thickBot="1">
      <c r="B1" s="19" t="s">
        <v>152</v>
      </c>
      <c r="C1" s="20">
        <v>36</v>
      </c>
      <c r="E1" s="11" t="s">
        <v>1275</v>
      </c>
    </row>
    <row r="2" spans="2:5">
      <c r="B2" s="21" t="s">
        <v>0</v>
      </c>
      <c r="C2" s="194" t="str">
        <f>VLOOKUP(C3,'1. Index'!$B$7:$C$212,2,0)</f>
        <v>Electrical and optical equipment</v>
      </c>
      <c r="D2" s="194"/>
    </row>
    <row r="3" spans="2:5" ht="15" thickBot="1">
      <c r="B3" s="22" t="s">
        <v>1</v>
      </c>
      <c r="C3" s="193" t="str">
        <f>LEFT(C5,10)</f>
        <v>15.01.11.2</v>
      </c>
      <c r="D3" s="194"/>
    </row>
    <row r="4" spans="2:5" ht="15" thickBot="1">
      <c r="B4" s="23"/>
    </row>
    <row r="5" spans="2:5" ht="15" customHeight="1">
      <c r="B5" s="24" t="s">
        <v>2</v>
      </c>
      <c r="C5" s="203" t="str" cm="1">
        <f t="array" ref="C5">INDEX('1. Index'!$B$8:$E$212,C1,1)</f>
        <v>15.01.11.2.01.210</v>
      </c>
      <c r="D5" s="204"/>
      <c r="E5" s="195" t="s">
        <v>3</v>
      </c>
    </row>
    <row r="6" spans="2:5" ht="15" customHeight="1" thickBot="1">
      <c r="B6" s="25" t="s">
        <v>4</v>
      </c>
      <c r="C6" s="205" t="str" cm="1">
        <f t="array" ref="C6">INDEX('1. Index'!$B$8:$E$212,C1,2)</f>
        <v>Desktop monitor - Unspecified</v>
      </c>
      <c r="D6" s="206"/>
      <c r="E6" s="196"/>
    </row>
    <row r="7" spans="2:5" ht="16.5" customHeight="1" thickBot="1">
      <c r="B7" s="26"/>
      <c r="C7" s="197" t="s">
        <v>24</v>
      </c>
      <c r="D7" s="198"/>
      <c r="E7" s="13" t="s">
        <v>5</v>
      </c>
    </row>
    <row r="8" spans="2:5">
      <c r="B8" s="27" t="s">
        <v>6</v>
      </c>
      <c r="C8" s="199" t="str" cm="1">
        <f t="array" ref="C8">INDEX('1. Index'!$B$8:$E$212,C1,3)</f>
        <v>Unspecified</v>
      </c>
      <c r="D8" s="200"/>
      <c r="E8" s="28"/>
    </row>
    <row r="9" spans="2:5" ht="15" thickBot="1">
      <c r="B9" s="29" t="s">
        <v>7</v>
      </c>
      <c r="C9" s="201" t="str" cm="1">
        <f t="array" ref="C9">INDEX('1. Index'!$B$8:$E$212,C1,4)</f>
        <v>Unspecified</v>
      </c>
      <c r="D9" s="202"/>
      <c r="E9" s="30"/>
    </row>
    <row r="10" spans="2:5" ht="18" customHeight="1" thickBot="1">
      <c r="B10" s="31"/>
      <c r="C10" s="32" t="s">
        <v>8</v>
      </c>
      <c r="D10" s="32" t="s">
        <v>9</v>
      </c>
      <c r="E10" s="13" t="s">
        <v>5</v>
      </c>
    </row>
    <row r="11" spans="2:5" ht="15" customHeight="1">
      <c r="B11" s="33" t="s">
        <v>233</v>
      </c>
      <c r="C11" s="66" t="s">
        <v>1495</v>
      </c>
      <c r="D11" s="67" t="s">
        <v>2225</v>
      </c>
      <c r="E11" s="35"/>
    </row>
    <row r="12" spans="2:5" ht="15" customHeight="1">
      <c r="B12" s="36" t="s">
        <v>314</v>
      </c>
      <c r="C12" s="37" t="s">
        <v>1496</v>
      </c>
      <c r="D12" s="38" t="s">
        <v>2226</v>
      </c>
      <c r="E12" s="39"/>
    </row>
    <row r="13" spans="2:5" ht="15" customHeight="1">
      <c r="B13" s="36" t="s">
        <v>316</v>
      </c>
      <c r="C13" s="37" t="s">
        <v>1497</v>
      </c>
      <c r="D13" s="38" t="s">
        <v>2227</v>
      </c>
      <c r="E13" s="39"/>
    </row>
    <row r="14" spans="2:5" ht="15" customHeight="1">
      <c r="B14" s="36" t="s">
        <v>285</v>
      </c>
      <c r="C14" s="37" t="s">
        <v>2228</v>
      </c>
      <c r="D14" s="38" t="s">
        <v>2229</v>
      </c>
      <c r="E14" s="39"/>
    </row>
    <row r="15" spans="2:5" ht="15" customHeight="1">
      <c r="B15" s="36" t="s">
        <v>1357</v>
      </c>
      <c r="C15" s="37" t="s">
        <v>2230</v>
      </c>
      <c r="D15" s="38" t="s">
        <v>2231</v>
      </c>
      <c r="E15" s="39"/>
    </row>
    <row r="16" spans="2:5" ht="15" customHeight="1">
      <c r="B16" s="36" t="s">
        <v>317</v>
      </c>
      <c r="C16" s="37" t="s">
        <v>1443</v>
      </c>
      <c r="D16" s="38" t="s">
        <v>2049</v>
      </c>
      <c r="E16" s="39"/>
    </row>
    <row r="17" spans="2:5" ht="15" customHeight="1">
      <c r="B17" s="36" t="s">
        <v>287</v>
      </c>
      <c r="C17" s="37" t="s">
        <v>1452</v>
      </c>
      <c r="D17" s="38" t="s">
        <v>2068</v>
      </c>
      <c r="E17" s="39"/>
    </row>
    <row r="18" spans="2:5" ht="15" customHeight="1">
      <c r="B18" s="36" t="s">
        <v>288</v>
      </c>
      <c r="C18" s="37" t="s">
        <v>1498</v>
      </c>
      <c r="D18" s="38" t="s">
        <v>2232</v>
      </c>
      <c r="E18" s="39"/>
    </row>
    <row r="19" spans="2:5" ht="15" customHeight="1">
      <c r="B19" s="36" t="s">
        <v>289</v>
      </c>
      <c r="C19" s="37" t="s">
        <v>1499</v>
      </c>
      <c r="D19" s="38" t="s">
        <v>2233</v>
      </c>
      <c r="E19" s="39"/>
    </row>
    <row r="20" spans="2:5" ht="15" customHeight="1">
      <c r="B20" s="36" t="s">
        <v>281</v>
      </c>
      <c r="C20" s="37" t="s">
        <v>790</v>
      </c>
      <c r="D20" s="38" t="s">
        <v>2234</v>
      </c>
      <c r="E20" s="39"/>
    </row>
    <row r="21" spans="2:5" ht="15" customHeight="1">
      <c r="B21" s="36"/>
      <c r="C21" s="37"/>
      <c r="D21" s="38"/>
      <c r="E21" s="39"/>
    </row>
    <row r="22" spans="2:5" ht="15" customHeight="1">
      <c r="B22" s="36"/>
      <c r="C22" s="37"/>
      <c r="D22" s="38"/>
      <c r="E22" s="39"/>
    </row>
    <row r="23" spans="2:5" ht="15" customHeight="1">
      <c r="B23" s="36"/>
      <c r="C23" s="37"/>
      <c r="D23" s="38"/>
      <c r="E23" s="39"/>
    </row>
    <row r="24" spans="2:5" ht="15" customHeight="1">
      <c r="B24" s="36"/>
      <c r="C24" s="37"/>
      <c r="D24" s="38"/>
      <c r="E24" s="39"/>
    </row>
    <row r="25" spans="2:5" ht="15" customHeight="1">
      <c r="B25" s="36"/>
      <c r="C25" s="37"/>
      <c r="D25" s="38"/>
      <c r="E25" s="39"/>
    </row>
    <row r="26" spans="2:5" ht="15" customHeight="1">
      <c r="B26" s="36"/>
      <c r="C26" s="37"/>
      <c r="D26" s="38"/>
      <c r="E26" s="39"/>
    </row>
    <row r="27" spans="2:5" ht="15" customHeight="1">
      <c r="B27" s="36"/>
      <c r="C27" s="37"/>
      <c r="D27" s="38"/>
      <c r="E27" s="39"/>
    </row>
    <row r="28" spans="2:5" ht="15" customHeight="1">
      <c r="B28" s="36"/>
      <c r="C28" s="37"/>
      <c r="D28" s="38"/>
      <c r="E28" s="39"/>
    </row>
    <row r="29" spans="2:5" ht="15" customHeight="1">
      <c r="B29" s="36"/>
      <c r="C29" s="37"/>
      <c r="D29" s="38"/>
      <c r="E29" s="39"/>
    </row>
    <row r="30" spans="2:5" ht="15" customHeight="1">
      <c r="B30" s="36"/>
      <c r="C30" s="37"/>
      <c r="D30" s="38"/>
      <c r="E30" s="39"/>
    </row>
    <row r="31" spans="2:5" ht="15" customHeight="1">
      <c r="B31" s="36"/>
      <c r="C31" s="37"/>
      <c r="D31" s="38"/>
      <c r="E31" s="39"/>
    </row>
    <row r="32" spans="2:5" ht="15" customHeight="1">
      <c r="B32" s="36"/>
      <c r="C32" s="37"/>
      <c r="D32" s="38"/>
      <c r="E32" s="39"/>
    </row>
    <row r="33" spans="2:5" ht="15" customHeight="1">
      <c r="B33" s="36"/>
      <c r="C33" s="37"/>
      <c r="D33" s="38"/>
      <c r="E33" s="39"/>
    </row>
    <row r="34" spans="2:5" ht="15" customHeight="1">
      <c r="B34" s="36" t="s">
        <v>279</v>
      </c>
      <c r="C34" s="37" t="s">
        <v>1500</v>
      </c>
      <c r="D34" s="38" t="s">
        <v>1501</v>
      </c>
      <c r="E34" s="39"/>
    </row>
    <row r="35" spans="2:5" ht="15" customHeight="1">
      <c r="B35" s="36" t="s">
        <v>10</v>
      </c>
      <c r="C35" s="37" t="s">
        <v>60</v>
      </c>
      <c r="D35" s="38" t="s">
        <v>60</v>
      </c>
      <c r="E35" s="39"/>
    </row>
    <row r="36" spans="2:5" ht="15" customHeight="1" thickBot="1">
      <c r="B36" s="36" t="s">
        <v>11</v>
      </c>
      <c r="C36" s="37" t="s">
        <v>61</v>
      </c>
      <c r="D36" s="41" t="s">
        <v>61</v>
      </c>
      <c r="E36" s="80"/>
    </row>
    <row r="37" spans="2:5" ht="16.5" customHeight="1" thickBot="1">
      <c r="B37" s="197" t="s">
        <v>12</v>
      </c>
      <c r="C37" s="207"/>
      <c r="D37" s="198"/>
      <c r="E37" s="13" t="s">
        <v>5</v>
      </c>
    </row>
    <row r="38" spans="2:5" ht="15" customHeight="1">
      <c r="B38" s="208" t="s">
        <v>13</v>
      </c>
      <c r="C38" s="209"/>
      <c r="D38" s="210"/>
      <c r="E38" s="35"/>
    </row>
    <row r="39" spans="2:5" ht="15" customHeight="1">
      <c r="B39" s="180" t="s">
        <v>141</v>
      </c>
      <c r="C39" s="181"/>
      <c r="D39" s="182"/>
      <c r="E39" s="39"/>
    </row>
    <row r="40" spans="2:5" ht="15" customHeight="1">
      <c r="B40" s="180" t="s">
        <v>14</v>
      </c>
      <c r="C40" s="181"/>
      <c r="D40" s="182"/>
      <c r="E40" s="42"/>
    </row>
    <row r="41" spans="2:5" ht="15" customHeight="1">
      <c r="B41" s="180" t="s">
        <v>15</v>
      </c>
      <c r="C41" s="181"/>
      <c r="D41" s="182"/>
      <c r="E41" s="42"/>
    </row>
    <row r="42" spans="2:5" ht="15" customHeight="1">
      <c r="B42" s="188" t="s">
        <v>221</v>
      </c>
      <c r="C42" s="189"/>
      <c r="D42" s="190"/>
      <c r="E42" s="42"/>
    </row>
    <row r="43" spans="2:5" ht="15" customHeight="1">
      <c r="B43" s="219" t="s">
        <v>208</v>
      </c>
      <c r="C43" s="220"/>
      <c r="D43" s="221"/>
      <c r="E43" s="43"/>
    </row>
    <row r="44" spans="2:5" ht="15" customHeight="1" thickBot="1">
      <c r="B44" s="213" t="s">
        <v>206</v>
      </c>
      <c r="C44" s="214"/>
      <c r="D44" s="215"/>
      <c r="E44" s="44"/>
    </row>
    <row r="45" spans="2:5" ht="15" customHeight="1" thickBot="1">
      <c r="B45" s="216" t="s">
        <v>207</v>
      </c>
      <c r="C45" s="217"/>
      <c r="D45" s="218"/>
      <c r="E45" s="45">
        <f>(E38+E40+E41+E42+E44)-(E43*E38)</f>
        <v>0</v>
      </c>
    </row>
    <row r="46" spans="2:5" ht="21" customHeight="1" thickBot="1">
      <c r="B46" s="222" t="s">
        <v>209</v>
      </c>
      <c r="C46" s="223"/>
      <c r="D46" s="223"/>
      <c r="E46" s="18" t="s">
        <v>17</v>
      </c>
    </row>
    <row r="47" spans="2:5" s="48" customFormat="1" ht="15" thickBot="1">
      <c r="B47" s="186" t="s">
        <v>2235</v>
      </c>
      <c r="C47" s="187"/>
      <c r="D47" s="187"/>
      <c r="E47" s="47"/>
    </row>
    <row r="48" spans="2:5" ht="21.6" thickBot="1">
      <c r="B48" s="176" t="s">
        <v>1305</v>
      </c>
      <c r="C48" s="177"/>
      <c r="D48" s="177"/>
      <c r="E48" s="13" t="s">
        <v>1305</v>
      </c>
    </row>
    <row r="49" spans="2:5" ht="15" customHeight="1" thickBot="1">
      <c r="B49" s="178" t="s">
        <v>18</v>
      </c>
      <c r="C49" s="179"/>
      <c r="D49" s="179"/>
      <c r="E49" s="46"/>
    </row>
    <row r="50" spans="2:5">
      <c r="B50" s="212"/>
      <c r="C50" s="212"/>
      <c r="D50" s="212"/>
    </row>
    <row r="51" spans="2:5">
      <c r="B51" s="212"/>
      <c r="C51" s="212"/>
      <c r="D51" s="212"/>
    </row>
  </sheetData>
  <sheetProtection algorithmName="SHA-512" hashValue="dxcpZjNtZRECiKdyVwU5iMqz4rlDb9cjdv0l/lHHX0j5WwZEop18ZWcat4V08EeXJsoMkUtCmNWNZdw2vStW8w==" saltValue="huA/WKGBRK92V/6R9mnsCQ==" spinCount="100000" sheet="1" objects="1" scenarios="1"/>
  <mergeCells count="23">
    <mergeCell ref="C9:D9"/>
    <mergeCell ref="C2:D2"/>
    <mergeCell ref="C3:D3"/>
    <mergeCell ref="E5:E6"/>
    <mergeCell ref="C7:D7"/>
    <mergeCell ref="C8:D8"/>
    <mergeCell ref="C5:D5"/>
    <mergeCell ref="C6:D6"/>
    <mergeCell ref="B43:D43"/>
    <mergeCell ref="B48:D48"/>
    <mergeCell ref="B49:D49"/>
    <mergeCell ref="B37:D37"/>
    <mergeCell ref="B38:D38"/>
    <mergeCell ref="B39:D39"/>
    <mergeCell ref="B40:D40"/>
    <mergeCell ref="B41:D41"/>
    <mergeCell ref="B42:D42"/>
    <mergeCell ref="B46:D46"/>
    <mergeCell ref="B50:D50"/>
    <mergeCell ref="B51:D51"/>
    <mergeCell ref="B44:D44"/>
    <mergeCell ref="B45:D45"/>
    <mergeCell ref="B47:D47"/>
  </mergeCells>
  <hyperlinks>
    <hyperlink ref="B1" location="'1. Index'!A1" display="Go To Index" xr:uid="{677EB690-5692-4BC7-88F5-06961A9EA6B9}"/>
    <hyperlink ref="E1" location="'4. Database'!A1" display="Go To Database" xr:uid="{C693DF81-9BE9-41DA-B203-30A33E2D1067}"/>
  </hyperlinks>
  <pageMargins left="0.7" right="0.7" top="0.75" bottom="0.75" header="0.3" footer="0.3"/>
  <pageSetup scale="63" orientation="landscape" r:id="rId1"/>
  <headerFooter>
    <oddFooter>&amp;R_x000D_&amp;1#&amp;"Calibri"&amp;10&amp;K000000 Confidential</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59">
    <pageSetUpPr fitToPage="1"/>
  </sheetPr>
  <dimension ref="B1:E51"/>
  <sheetViews>
    <sheetView zoomScale="70" zoomScaleNormal="70" workbookViewId="0">
      <selection activeCell="A48" sqref="A48:XFD49"/>
    </sheetView>
  </sheetViews>
  <sheetFormatPr defaultColWidth="9.21875" defaultRowHeight="14.4"/>
  <cols>
    <col min="1" max="1" width="2.77734375" style="20" customWidth="1"/>
    <col min="2" max="4" width="40.5546875" style="20" customWidth="1"/>
    <col min="5" max="5" width="54.21875" style="20" customWidth="1"/>
    <col min="6" max="16384" width="9.21875" style="20"/>
  </cols>
  <sheetData>
    <row r="1" spans="2:5" ht="15" thickBot="1">
      <c r="B1" s="19" t="s">
        <v>152</v>
      </c>
      <c r="C1" s="20">
        <v>37</v>
      </c>
      <c r="E1" s="11" t="s">
        <v>1275</v>
      </c>
    </row>
    <row r="2" spans="2:5">
      <c r="B2" s="21" t="s">
        <v>0</v>
      </c>
      <c r="C2" s="194" t="str">
        <f>VLOOKUP(C3,'1. Index'!$B$7:$C$212,2,0)</f>
        <v>Electrical and optical equipment</v>
      </c>
      <c r="D2" s="194"/>
    </row>
    <row r="3" spans="2:5" ht="15" thickBot="1">
      <c r="B3" s="22" t="s">
        <v>1</v>
      </c>
      <c r="C3" s="193" t="str">
        <f>LEFT(C5,10)</f>
        <v>15.01.11.2</v>
      </c>
      <c r="D3" s="194"/>
    </row>
    <row r="4" spans="2:5" ht="15" thickBot="1">
      <c r="B4" s="23"/>
    </row>
    <row r="5" spans="2:5" ht="15" customHeight="1">
      <c r="B5" s="24" t="s">
        <v>2</v>
      </c>
      <c r="C5" s="203" t="str" cm="1">
        <f t="array" ref="C5">INDEX('1. Index'!$B$8:$E$212,C1,1)</f>
        <v>15.01.11.2.01.220</v>
      </c>
      <c r="D5" s="204"/>
      <c r="E5" s="195" t="s">
        <v>3</v>
      </c>
    </row>
    <row r="6" spans="2:5" ht="15" customHeight="1" thickBot="1">
      <c r="B6" s="25" t="s">
        <v>4</v>
      </c>
      <c r="C6" s="205" t="str" cm="1">
        <f t="array" ref="C6">INDEX('1. Index'!$B$8:$E$212,C1,2)</f>
        <v>Desktop monitor - HP (USA) - P27h G4</v>
      </c>
      <c r="D6" s="206"/>
      <c r="E6" s="196"/>
    </row>
    <row r="7" spans="2:5" ht="16.5" customHeight="1" thickBot="1">
      <c r="B7" s="26"/>
      <c r="C7" s="197" t="s">
        <v>24</v>
      </c>
      <c r="D7" s="198"/>
      <c r="E7" s="13" t="s">
        <v>5</v>
      </c>
    </row>
    <row r="8" spans="2:5">
      <c r="B8" s="27" t="s">
        <v>6</v>
      </c>
      <c r="C8" s="199" t="str" cm="1">
        <f t="array" ref="C8">INDEX('1. Index'!$B$8:$E$212,C1,3)</f>
        <v>HP (USA)</v>
      </c>
      <c r="D8" s="200"/>
      <c r="E8" s="28"/>
    </row>
    <row r="9" spans="2:5" ht="15" thickBot="1">
      <c r="B9" s="29" t="s">
        <v>7</v>
      </c>
      <c r="C9" s="201" t="str" cm="1">
        <f t="array" ref="C9">INDEX('1. Index'!$B$8:$E$212,C1,4)</f>
        <v>P27h G4</v>
      </c>
      <c r="D9" s="202"/>
      <c r="E9" s="30"/>
    </row>
    <row r="10" spans="2:5" ht="18" customHeight="1" thickBot="1">
      <c r="B10" s="31"/>
      <c r="C10" s="32" t="s">
        <v>8</v>
      </c>
      <c r="D10" s="32" t="s">
        <v>9</v>
      </c>
      <c r="E10" s="13" t="s">
        <v>5</v>
      </c>
    </row>
    <row r="11" spans="2:5" ht="15" customHeight="1">
      <c r="B11" s="36" t="s">
        <v>291</v>
      </c>
      <c r="C11" s="37" t="s">
        <v>1502</v>
      </c>
      <c r="D11" s="67" t="s">
        <v>2236</v>
      </c>
      <c r="E11" s="35"/>
    </row>
    <row r="12" spans="2:5" ht="15" customHeight="1">
      <c r="B12" s="36" t="s">
        <v>319</v>
      </c>
      <c r="C12" s="37" t="s">
        <v>1504</v>
      </c>
      <c r="D12" s="38" t="s">
        <v>2237</v>
      </c>
      <c r="E12" s="39"/>
    </row>
    <row r="13" spans="2:5" ht="15" customHeight="1">
      <c r="B13" s="36" t="s">
        <v>320</v>
      </c>
      <c r="C13" s="37" t="s">
        <v>2238</v>
      </c>
      <c r="D13" s="38" t="s">
        <v>2239</v>
      </c>
      <c r="E13" s="39"/>
    </row>
    <row r="14" spans="2:5" ht="15" customHeight="1">
      <c r="B14" s="36" t="s">
        <v>321</v>
      </c>
      <c r="C14" s="37" t="s">
        <v>1505</v>
      </c>
      <c r="D14" s="38" t="s">
        <v>2240</v>
      </c>
      <c r="E14" s="39"/>
    </row>
    <row r="15" spans="2:5" ht="15" customHeight="1">
      <c r="B15" s="36" t="s">
        <v>322</v>
      </c>
      <c r="C15" s="37" t="s">
        <v>1506</v>
      </c>
      <c r="D15" s="38" t="s">
        <v>2241</v>
      </c>
      <c r="E15" s="39"/>
    </row>
    <row r="16" spans="2:5" ht="15" customHeight="1">
      <c r="B16" s="36" t="s">
        <v>323</v>
      </c>
      <c r="C16" s="37" t="s">
        <v>1507</v>
      </c>
      <c r="D16" s="38" t="s">
        <v>2242</v>
      </c>
      <c r="E16" s="39"/>
    </row>
    <row r="17" spans="2:5" ht="15" customHeight="1">
      <c r="B17" s="36" t="s">
        <v>324</v>
      </c>
      <c r="C17" s="37" t="s">
        <v>2243</v>
      </c>
      <c r="D17" s="38" t="s">
        <v>2244</v>
      </c>
      <c r="E17" s="39"/>
    </row>
    <row r="18" spans="2:5" ht="15" customHeight="1">
      <c r="B18" s="36" t="s">
        <v>325</v>
      </c>
      <c r="C18" s="37" t="s">
        <v>1508</v>
      </c>
      <c r="D18" s="38" t="s">
        <v>2245</v>
      </c>
      <c r="E18" s="39"/>
    </row>
    <row r="19" spans="2:5" ht="15" customHeight="1">
      <c r="B19" s="36" t="s">
        <v>287</v>
      </c>
      <c r="C19" s="37" t="s">
        <v>1509</v>
      </c>
      <c r="D19" s="38" t="s">
        <v>2246</v>
      </c>
      <c r="E19" s="39"/>
    </row>
    <row r="20" spans="2:5" ht="15" customHeight="1">
      <c r="B20" s="36" t="s">
        <v>288</v>
      </c>
      <c r="C20" s="37" t="s">
        <v>1510</v>
      </c>
      <c r="D20" s="38" t="s">
        <v>2247</v>
      </c>
      <c r="E20" s="39"/>
    </row>
    <row r="21" spans="2:5" ht="15" customHeight="1">
      <c r="B21" s="36" t="s">
        <v>289</v>
      </c>
      <c r="C21" s="37" t="s">
        <v>1511</v>
      </c>
      <c r="D21" s="38" t="s">
        <v>2248</v>
      </c>
      <c r="E21" s="39"/>
    </row>
    <row r="22" spans="2:5" ht="15" customHeight="1">
      <c r="B22" s="36" t="s">
        <v>299</v>
      </c>
      <c r="C22" s="37" t="s">
        <v>1503</v>
      </c>
      <c r="D22" s="38" t="s">
        <v>2249</v>
      </c>
      <c r="E22" s="39"/>
    </row>
    <row r="23" spans="2:5" ht="15" customHeight="1">
      <c r="B23" s="36"/>
      <c r="C23" s="37"/>
      <c r="D23" s="38"/>
      <c r="E23" s="39"/>
    </row>
    <row r="24" spans="2:5" ht="15" customHeight="1">
      <c r="B24" s="36"/>
      <c r="C24" s="37"/>
      <c r="D24" s="38"/>
      <c r="E24" s="39"/>
    </row>
    <row r="25" spans="2:5" ht="15" customHeight="1">
      <c r="B25" s="36"/>
      <c r="C25" s="37"/>
      <c r="D25" s="38"/>
      <c r="E25" s="39"/>
    </row>
    <row r="26" spans="2:5" ht="15" customHeight="1">
      <c r="B26" s="36"/>
      <c r="C26" s="37"/>
      <c r="D26" s="38"/>
      <c r="E26" s="39"/>
    </row>
    <row r="27" spans="2:5" ht="15" customHeight="1">
      <c r="B27" s="36"/>
      <c r="C27" s="37"/>
      <c r="D27" s="38"/>
      <c r="E27" s="39"/>
    </row>
    <row r="28" spans="2:5" ht="15" customHeight="1">
      <c r="B28" s="36"/>
      <c r="C28" s="37"/>
      <c r="D28" s="38"/>
      <c r="E28" s="39"/>
    </row>
    <row r="29" spans="2:5" ht="15" customHeight="1">
      <c r="B29" s="36"/>
      <c r="C29" s="37"/>
      <c r="D29" s="38"/>
      <c r="E29" s="39"/>
    </row>
    <row r="30" spans="2:5" ht="15" customHeight="1">
      <c r="B30" s="36"/>
      <c r="C30" s="37"/>
      <c r="D30" s="38"/>
      <c r="E30" s="39"/>
    </row>
    <row r="31" spans="2:5" ht="15" customHeight="1">
      <c r="B31" s="36"/>
      <c r="C31" s="37"/>
      <c r="D31" s="38"/>
      <c r="E31" s="39"/>
    </row>
    <row r="32" spans="2:5" ht="15" customHeight="1">
      <c r="B32" s="36"/>
      <c r="C32" s="37"/>
      <c r="D32" s="38"/>
      <c r="E32" s="39"/>
    </row>
    <row r="33" spans="2:5" ht="15" customHeight="1">
      <c r="B33" s="36"/>
      <c r="C33" s="37"/>
      <c r="D33" s="38"/>
      <c r="E33" s="39"/>
    </row>
    <row r="34" spans="2:5" ht="15" customHeight="1">
      <c r="B34" s="36"/>
      <c r="C34" s="37"/>
      <c r="D34" s="38"/>
      <c r="E34" s="39"/>
    </row>
    <row r="35" spans="2:5" ht="15" customHeight="1">
      <c r="B35" s="36" t="s">
        <v>10</v>
      </c>
      <c r="C35" s="37" t="s">
        <v>60</v>
      </c>
      <c r="D35" s="38" t="s">
        <v>60</v>
      </c>
      <c r="E35" s="39"/>
    </row>
    <row r="36" spans="2:5" ht="15" customHeight="1" thickBot="1">
      <c r="B36" s="36" t="s">
        <v>11</v>
      </c>
      <c r="C36" s="37" t="s">
        <v>61</v>
      </c>
      <c r="D36" s="41" t="s">
        <v>61</v>
      </c>
      <c r="E36" s="80"/>
    </row>
    <row r="37" spans="2:5" ht="16.5" customHeight="1" thickBot="1">
      <c r="B37" s="197" t="s">
        <v>12</v>
      </c>
      <c r="C37" s="207"/>
      <c r="D37" s="198"/>
      <c r="E37" s="13" t="s">
        <v>5</v>
      </c>
    </row>
    <row r="38" spans="2:5" ht="15" customHeight="1">
      <c r="B38" s="208" t="s">
        <v>13</v>
      </c>
      <c r="C38" s="209"/>
      <c r="D38" s="210"/>
      <c r="E38" s="35"/>
    </row>
    <row r="39" spans="2:5" ht="15" customHeight="1">
      <c r="B39" s="180" t="s">
        <v>141</v>
      </c>
      <c r="C39" s="181"/>
      <c r="D39" s="182"/>
      <c r="E39" s="39"/>
    </row>
    <row r="40" spans="2:5" ht="15" customHeight="1">
      <c r="B40" s="180" t="s">
        <v>14</v>
      </c>
      <c r="C40" s="181"/>
      <c r="D40" s="182"/>
      <c r="E40" s="42"/>
    </row>
    <row r="41" spans="2:5" ht="15" customHeight="1">
      <c r="B41" s="180" t="s">
        <v>15</v>
      </c>
      <c r="C41" s="181"/>
      <c r="D41" s="182"/>
      <c r="E41" s="42"/>
    </row>
    <row r="42" spans="2:5" ht="15" customHeight="1">
      <c r="B42" s="188" t="s">
        <v>221</v>
      </c>
      <c r="C42" s="189"/>
      <c r="D42" s="190"/>
      <c r="E42" s="42"/>
    </row>
    <row r="43" spans="2:5" ht="15" customHeight="1">
      <c r="B43" s="219" t="s">
        <v>208</v>
      </c>
      <c r="C43" s="220"/>
      <c r="D43" s="221"/>
      <c r="E43" s="43"/>
    </row>
    <row r="44" spans="2:5" ht="15" customHeight="1" thickBot="1">
      <c r="B44" s="213" t="s">
        <v>206</v>
      </c>
      <c r="C44" s="214"/>
      <c r="D44" s="215"/>
      <c r="E44" s="44"/>
    </row>
    <row r="45" spans="2:5" ht="15" customHeight="1" thickBot="1">
      <c r="B45" s="216" t="s">
        <v>207</v>
      </c>
      <c r="C45" s="217"/>
      <c r="D45" s="218"/>
      <c r="E45" s="45">
        <f>(E38+E40+E41+E42+E44)-(E43*E38)</f>
        <v>0</v>
      </c>
    </row>
    <row r="46" spans="2:5" ht="21" customHeight="1" thickBot="1">
      <c r="B46" s="222" t="s">
        <v>209</v>
      </c>
      <c r="C46" s="223"/>
      <c r="D46" s="223"/>
      <c r="E46" s="18" t="s">
        <v>17</v>
      </c>
    </row>
    <row r="47" spans="2:5" s="48" customFormat="1" ht="15" thickBot="1">
      <c r="B47" s="186"/>
      <c r="C47" s="187"/>
      <c r="D47" s="187"/>
      <c r="E47" s="47"/>
    </row>
    <row r="48" spans="2:5" ht="21.6" thickBot="1">
      <c r="B48" s="176" t="s">
        <v>1305</v>
      </c>
      <c r="C48" s="177"/>
      <c r="D48" s="177"/>
      <c r="E48" s="13" t="s">
        <v>1305</v>
      </c>
    </row>
    <row r="49" spans="2:5" ht="15" customHeight="1" thickBot="1">
      <c r="B49" s="178" t="s">
        <v>18</v>
      </c>
      <c r="C49" s="179"/>
      <c r="D49" s="179"/>
      <c r="E49" s="46"/>
    </row>
    <row r="50" spans="2:5">
      <c r="B50" s="212"/>
      <c r="C50" s="212"/>
      <c r="D50" s="212"/>
    </row>
    <row r="51" spans="2:5">
      <c r="B51" s="212"/>
      <c r="C51" s="212"/>
      <c r="D51" s="212"/>
    </row>
  </sheetData>
  <sheetProtection algorithmName="SHA-512" hashValue="7Z/3j9oiuD0QMH3Rq+wz5IuOFBWLpO0C7I/zHed9HPRHRXNuCFE+Qr/5xlb1ME0eHEJTdt4CVnhKJVxS+h8KFQ==" saltValue="+5C6/+mLuYpsurkXFnS9DQ==" spinCount="100000" sheet="1" objects="1" scenarios="1"/>
  <mergeCells count="23">
    <mergeCell ref="C2:D2"/>
    <mergeCell ref="C3:D3"/>
    <mergeCell ref="E5:E6"/>
    <mergeCell ref="C7:D7"/>
    <mergeCell ref="C8:D8"/>
    <mergeCell ref="C5:D5"/>
    <mergeCell ref="C6:D6"/>
    <mergeCell ref="C9:D9"/>
    <mergeCell ref="B43:D43"/>
    <mergeCell ref="B37:D37"/>
    <mergeCell ref="B38:D38"/>
    <mergeCell ref="B39:D39"/>
    <mergeCell ref="B40:D40"/>
    <mergeCell ref="B41:D41"/>
    <mergeCell ref="B42:D42"/>
    <mergeCell ref="B50:D50"/>
    <mergeCell ref="B51:D51"/>
    <mergeCell ref="B44:D44"/>
    <mergeCell ref="B45:D45"/>
    <mergeCell ref="B46:D46"/>
    <mergeCell ref="B48:D48"/>
    <mergeCell ref="B49:D49"/>
    <mergeCell ref="B47:D47"/>
  </mergeCells>
  <hyperlinks>
    <hyperlink ref="B1" location="'1. Index'!A1" display="Go To Index" xr:uid="{F737979E-FB58-463E-B606-E2D38CF0B430}"/>
    <hyperlink ref="E1" location="'4. Database'!A1" display="Go To Database" xr:uid="{F5B460F0-AFB9-4539-9E44-6CD5A8E02EFB}"/>
  </hyperlinks>
  <pageMargins left="0.7" right="0.7" top="0.75" bottom="0.75" header="0.3" footer="0.3"/>
  <pageSetup scale="63" orientation="landscape" r:id="rId1"/>
  <headerFooter>
    <oddFooter>&amp;R_x000D_&amp;1#&amp;"Calibri"&amp;10&amp;K000000 Confidential</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88">
    <pageSetUpPr fitToPage="1"/>
  </sheetPr>
  <dimension ref="B1:E51"/>
  <sheetViews>
    <sheetView zoomScale="70" zoomScaleNormal="70" workbookViewId="0">
      <selection activeCell="A48" sqref="A48:XFD49"/>
    </sheetView>
  </sheetViews>
  <sheetFormatPr defaultColWidth="9.21875" defaultRowHeight="14.4"/>
  <cols>
    <col min="1" max="1" width="2.77734375" style="20" customWidth="1"/>
    <col min="2" max="4" width="40.5546875" style="20" customWidth="1"/>
    <col min="5" max="5" width="54.21875" style="20" customWidth="1"/>
    <col min="6" max="16384" width="9.21875" style="20"/>
  </cols>
  <sheetData>
    <row r="1" spans="2:5" ht="15" thickBot="1">
      <c r="B1" s="19" t="s">
        <v>152</v>
      </c>
      <c r="C1" s="20">
        <v>38</v>
      </c>
      <c r="E1" s="11" t="s">
        <v>1275</v>
      </c>
    </row>
    <row r="2" spans="2:5">
      <c r="B2" s="21" t="s">
        <v>0</v>
      </c>
      <c r="C2" s="194" t="str">
        <f>VLOOKUP(C3,'1. Index'!$B$7:$C$212,2,0)</f>
        <v>Electrical and optical equipment</v>
      </c>
      <c r="D2" s="194"/>
    </row>
    <row r="3" spans="2:5" ht="15" thickBot="1">
      <c r="B3" s="22" t="s">
        <v>1</v>
      </c>
      <c r="C3" s="193" t="str">
        <f>LEFT(C5,10)</f>
        <v>15.01.11.2</v>
      </c>
      <c r="D3" s="194"/>
    </row>
    <row r="4" spans="2:5" ht="15" thickBot="1">
      <c r="B4" s="23"/>
    </row>
    <row r="5" spans="2:5" ht="15" customHeight="1">
      <c r="B5" s="24" t="s">
        <v>2</v>
      </c>
      <c r="C5" s="203" t="str" cm="1">
        <f t="array" ref="C5">INDEX('1. Index'!$B$8:$E$212,C1,1)</f>
        <v>15.01.11.2.01.230</v>
      </c>
      <c r="D5" s="204"/>
      <c r="E5" s="195" t="s">
        <v>3</v>
      </c>
    </row>
    <row r="6" spans="2:5" ht="15" customHeight="1" thickBot="1">
      <c r="B6" s="25" t="s">
        <v>4</v>
      </c>
      <c r="C6" s="205" t="str" cm="1">
        <f t="array" ref="C6">INDEX('1. Index'!$B$8:$E$212,C1,2)</f>
        <v>Desktop monitor - Unspecified</v>
      </c>
      <c r="D6" s="206"/>
      <c r="E6" s="196"/>
    </row>
    <row r="7" spans="2:5" ht="16.5" customHeight="1" thickBot="1">
      <c r="B7" s="26"/>
      <c r="C7" s="197" t="s">
        <v>24</v>
      </c>
      <c r="D7" s="198"/>
      <c r="E7" s="13" t="s">
        <v>5</v>
      </c>
    </row>
    <row r="8" spans="2:5">
      <c r="B8" s="27" t="s">
        <v>6</v>
      </c>
      <c r="C8" s="199" t="str" cm="1">
        <f t="array" ref="C8">INDEX('1. Index'!$B$8:$E$212,C1,3)</f>
        <v>Unspecified</v>
      </c>
      <c r="D8" s="200"/>
      <c r="E8" s="28"/>
    </row>
    <row r="9" spans="2:5" ht="15" thickBot="1">
      <c r="B9" s="29" t="s">
        <v>7</v>
      </c>
      <c r="C9" s="201" t="str" cm="1">
        <f t="array" ref="C9">INDEX('1. Index'!$B$8:$E$212,C1,4)</f>
        <v>Unspecified</v>
      </c>
      <c r="D9" s="202"/>
      <c r="E9" s="30"/>
    </row>
    <row r="10" spans="2:5" ht="18" customHeight="1" thickBot="1">
      <c r="B10" s="31"/>
      <c r="C10" s="32" t="s">
        <v>8</v>
      </c>
      <c r="D10" s="32" t="s">
        <v>9</v>
      </c>
      <c r="E10" s="13" t="s">
        <v>5</v>
      </c>
    </row>
    <row r="11" spans="2:5" ht="15" customHeight="1">
      <c r="B11" s="36" t="s">
        <v>291</v>
      </c>
      <c r="C11" s="37" t="s">
        <v>1502</v>
      </c>
      <c r="D11" s="67" t="s">
        <v>2236</v>
      </c>
      <c r="E11" s="35"/>
    </row>
    <row r="12" spans="2:5" ht="15" customHeight="1">
      <c r="B12" s="36" t="s">
        <v>319</v>
      </c>
      <c r="C12" s="37" t="s">
        <v>1504</v>
      </c>
      <c r="D12" s="38" t="s">
        <v>2237</v>
      </c>
      <c r="E12" s="39"/>
    </row>
    <row r="13" spans="2:5" ht="15" customHeight="1">
      <c r="B13" s="36" t="s">
        <v>320</v>
      </c>
      <c r="C13" s="37" t="s">
        <v>2238</v>
      </c>
      <c r="D13" s="38" t="s">
        <v>2239</v>
      </c>
      <c r="E13" s="39"/>
    </row>
    <row r="14" spans="2:5" ht="15" customHeight="1">
      <c r="B14" s="36" t="s">
        <v>321</v>
      </c>
      <c r="C14" s="37" t="s">
        <v>1505</v>
      </c>
      <c r="D14" s="38" t="s">
        <v>2240</v>
      </c>
      <c r="E14" s="39"/>
    </row>
    <row r="15" spans="2:5" ht="15" customHeight="1">
      <c r="B15" s="36" t="s">
        <v>322</v>
      </c>
      <c r="C15" s="37" t="s">
        <v>1506</v>
      </c>
      <c r="D15" s="38" t="s">
        <v>2241</v>
      </c>
      <c r="E15" s="39"/>
    </row>
    <row r="16" spans="2:5" ht="15" customHeight="1">
      <c r="B16" s="36" t="s">
        <v>323</v>
      </c>
      <c r="C16" s="37" t="s">
        <v>1507</v>
      </c>
      <c r="D16" s="38" t="s">
        <v>2242</v>
      </c>
      <c r="E16" s="39"/>
    </row>
    <row r="17" spans="2:5" ht="15" customHeight="1">
      <c r="B17" s="36" t="s">
        <v>324</v>
      </c>
      <c r="C17" s="37" t="s">
        <v>2243</v>
      </c>
      <c r="D17" s="38" t="s">
        <v>2244</v>
      </c>
      <c r="E17" s="39"/>
    </row>
    <row r="18" spans="2:5" ht="15" customHeight="1">
      <c r="B18" s="36" t="s">
        <v>325</v>
      </c>
      <c r="C18" s="37" t="s">
        <v>1508</v>
      </c>
      <c r="D18" s="38" t="s">
        <v>2245</v>
      </c>
      <c r="E18" s="39"/>
    </row>
    <row r="19" spans="2:5" ht="15" customHeight="1">
      <c r="B19" s="36" t="s">
        <v>287</v>
      </c>
      <c r="C19" s="37" t="s">
        <v>1509</v>
      </c>
      <c r="D19" s="38" t="s">
        <v>2246</v>
      </c>
      <c r="E19" s="39"/>
    </row>
    <row r="20" spans="2:5" ht="15" customHeight="1">
      <c r="B20" s="36" t="s">
        <v>288</v>
      </c>
      <c r="C20" s="37" t="s">
        <v>1510</v>
      </c>
      <c r="D20" s="38" t="s">
        <v>2247</v>
      </c>
      <c r="E20" s="39"/>
    </row>
    <row r="21" spans="2:5" ht="15" customHeight="1">
      <c r="B21" s="36" t="s">
        <v>289</v>
      </c>
      <c r="C21" s="37" t="s">
        <v>1511</v>
      </c>
      <c r="D21" s="38" t="s">
        <v>2248</v>
      </c>
      <c r="E21" s="39"/>
    </row>
    <row r="22" spans="2:5" ht="15" customHeight="1">
      <c r="B22" s="36" t="s">
        <v>299</v>
      </c>
      <c r="C22" s="37" t="s">
        <v>1503</v>
      </c>
      <c r="D22" s="38" t="s">
        <v>2249</v>
      </c>
      <c r="E22" s="39"/>
    </row>
    <row r="23" spans="2:5" ht="15" customHeight="1">
      <c r="B23" s="36"/>
      <c r="C23" s="37"/>
      <c r="D23" s="38"/>
      <c r="E23" s="39"/>
    </row>
    <row r="24" spans="2:5" ht="15" customHeight="1">
      <c r="B24" s="36"/>
      <c r="C24" s="37"/>
      <c r="D24" s="38"/>
      <c r="E24" s="39"/>
    </row>
    <row r="25" spans="2:5" ht="15" customHeight="1">
      <c r="B25" s="36"/>
      <c r="C25" s="37"/>
      <c r="D25" s="38"/>
      <c r="E25" s="39"/>
    </row>
    <row r="26" spans="2:5" ht="15" customHeight="1">
      <c r="B26" s="36"/>
      <c r="C26" s="37"/>
      <c r="D26" s="38"/>
      <c r="E26" s="39"/>
    </row>
    <row r="27" spans="2:5" ht="15" customHeight="1">
      <c r="B27" s="36"/>
      <c r="C27" s="37"/>
      <c r="D27" s="38"/>
      <c r="E27" s="39"/>
    </row>
    <row r="28" spans="2:5" ht="15" customHeight="1">
      <c r="B28" s="36"/>
      <c r="C28" s="37"/>
      <c r="D28" s="38"/>
      <c r="E28" s="39"/>
    </row>
    <row r="29" spans="2:5" ht="15" customHeight="1">
      <c r="B29" s="36"/>
      <c r="C29" s="37"/>
      <c r="D29" s="38"/>
      <c r="E29" s="39"/>
    </row>
    <row r="30" spans="2:5" ht="15" customHeight="1">
      <c r="B30" s="36"/>
      <c r="C30" s="37"/>
      <c r="D30" s="38"/>
      <c r="E30" s="39"/>
    </row>
    <row r="31" spans="2:5" ht="15" customHeight="1">
      <c r="B31" s="36"/>
      <c r="C31" s="37"/>
      <c r="D31" s="38"/>
      <c r="E31" s="39"/>
    </row>
    <row r="32" spans="2:5" ht="15" customHeight="1">
      <c r="B32" s="36"/>
      <c r="C32" s="37"/>
      <c r="D32" s="38"/>
      <c r="E32" s="39"/>
    </row>
    <row r="33" spans="2:5" ht="15" customHeight="1">
      <c r="B33" s="36"/>
      <c r="C33" s="37"/>
      <c r="D33" s="38"/>
      <c r="E33" s="39"/>
    </row>
    <row r="34" spans="2:5" ht="15" customHeight="1">
      <c r="B34" s="36" t="s">
        <v>279</v>
      </c>
      <c r="C34" s="37" t="s">
        <v>1468</v>
      </c>
      <c r="D34" s="38" t="s">
        <v>680</v>
      </c>
      <c r="E34" s="39"/>
    </row>
    <row r="35" spans="2:5" ht="15" customHeight="1">
      <c r="B35" s="36" t="s">
        <v>10</v>
      </c>
      <c r="C35" s="37" t="s">
        <v>60</v>
      </c>
      <c r="D35" s="38" t="s">
        <v>60</v>
      </c>
      <c r="E35" s="39"/>
    </row>
    <row r="36" spans="2:5" ht="15" customHeight="1" thickBot="1">
      <c r="B36" s="36" t="s">
        <v>11</v>
      </c>
      <c r="C36" s="37" t="s">
        <v>61</v>
      </c>
      <c r="D36" s="41" t="s">
        <v>61</v>
      </c>
      <c r="E36" s="80"/>
    </row>
    <row r="37" spans="2:5" ht="16.5" customHeight="1" thickBot="1">
      <c r="B37" s="197" t="s">
        <v>12</v>
      </c>
      <c r="C37" s="207"/>
      <c r="D37" s="198"/>
      <c r="E37" s="13" t="s">
        <v>5</v>
      </c>
    </row>
    <row r="38" spans="2:5" ht="15" customHeight="1">
      <c r="B38" s="208" t="s">
        <v>13</v>
      </c>
      <c r="C38" s="209"/>
      <c r="D38" s="210"/>
      <c r="E38" s="35"/>
    </row>
    <row r="39" spans="2:5" ht="15" customHeight="1">
      <c r="B39" s="180" t="s">
        <v>141</v>
      </c>
      <c r="C39" s="181"/>
      <c r="D39" s="182"/>
      <c r="E39" s="39"/>
    </row>
    <row r="40" spans="2:5" ht="15" customHeight="1">
      <c r="B40" s="180" t="s">
        <v>14</v>
      </c>
      <c r="C40" s="181"/>
      <c r="D40" s="182"/>
      <c r="E40" s="42"/>
    </row>
    <row r="41" spans="2:5" ht="15" customHeight="1">
      <c r="B41" s="180" t="s">
        <v>15</v>
      </c>
      <c r="C41" s="181"/>
      <c r="D41" s="182"/>
      <c r="E41" s="42"/>
    </row>
    <row r="42" spans="2:5" ht="15" customHeight="1">
      <c r="B42" s="188" t="s">
        <v>221</v>
      </c>
      <c r="C42" s="189"/>
      <c r="D42" s="190"/>
      <c r="E42" s="42"/>
    </row>
    <row r="43" spans="2:5" ht="15" customHeight="1">
      <c r="B43" s="219" t="s">
        <v>208</v>
      </c>
      <c r="C43" s="220"/>
      <c r="D43" s="221"/>
      <c r="E43" s="43"/>
    </row>
    <row r="44" spans="2:5" ht="15" customHeight="1" thickBot="1">
      <c r="B44" s="213" t="s">
        <v>206</v>
      </c>
      <c r="C44" s="214"/>
      <c r="D44" s="215"/>
      <c r="E44" s="44"/>
    </row>
    <row r="45" spans="2:5" ht="15" customHeight="1" thickBot="1">
      <c r="B45" s="216" t="s">
        <v>207</v>
      </c>
      <c r="C45" s="217"/>
      <c r="D45" s="218"/>
      <c r="E45" s="45">
        <f>(E38+E40+E41+E42+E44)-(E43*E38)</f>
        <v>0</v>
      </c>
    </row>
    <row r="46" spans="2:5" ht="21" customHeight="1" thickBot="1">
      <c r="B46" s="222" t="s">
        <v>209</v>
      </c>
      <c r="C46" s="223"/>
      <c r="D46" s="223"/>
      <c r="E46" s="18" t="s">
        <v>17</v>
      </c>
    </row>
    <row r="47" spans="2:5" s="48" customFormat="1" ht="31.05" customHeight="1" thickBot="1">
      <c r="B47" s="224" t="s">
        <v>2250</v>
      </c>
      <c r="C47" s="225"/>
      <c r="D47" s="225"/>
      <c r="E47" s="47"/>
    </row>
    <row r="48" spans="2:5" ht="21.6" thickBot="1">
      <c r="B48" s="176" t="s">
        <v>1305</v>
      </c>
      <c r="C48" s="177"/>
      <c r="D48" s="177"/>
      <c r="E48" s="13" t="s">
        <v>1305</v>
      </c>
    </row>
    <row r="49" spans="2:5" ht="15" customHeight="1" thickBot="1">
      <c r="B49" s="178" t="s">
        <v>18</v>
      </c>
      <c r="C49" s="179"/>
      <c r="D49" s="179"/>
      <c r="E49" s="46"/>
    </row>
    <row r="50" spans="2:5">
      <c r="B50" s="212"/>
      <c r="C50" s="212"/>
      <c r="D50" s="212"/>
    </row>
    <row r="51" spans="2:5">
      <c r="B51" s="212"/>
      <c r="C51" s="212"/>
      <c r="D51" s="212"/>
    </row>
  </sheetData>
  <sheetProtection algorithmName="SHA-512" hashValue="GU1qrfjOkLyEyrqJ/36U5Ypdk2O4tL/P7e/58DjteiHBda67J5+1pOqrukqd4pUdMpJBbNbYhjL6Sr33umFdTg==" saltValue="XBjLOhUSNhxbEACEJaRhkQ==" spinCount="100000" sheet="1" objects="1" scenarios="1"/>
  <mergeCells count="23">
    <mergeCell ref="C9:D9"/>
    <mergeCell ref="C2:D2"/>
    <mergeCell ref="C3:D3"/>
    <mergeCell ref="E5:E6"/>
    <mergeCell ref="C7:D7"/>
    <mergeCell ref="C8:D8"/>
    <mergeCell ref="C5:D5"/>
    <mergeCell ref="C6:D6"/>
    <mergeCell ref="B43:D43"/>
    <mergeCell ref="B48:D48"/>
    <mergeCell ref="B49:D49"/>
    <mergeCell ref="B37:D37"/>
    <mergeCell ref="B38:D38"/>
    <mergeCell ref="B39:D39"/>
    <mergeCell ref="B40:D40"/>
    <mergeCell ref="B41:D41"/>
    <mergeCell ref="B42:D42"/>
    <mergeCell ref="B46:D46"/>
    <mergeCell ref="B50:D50"/>
    <mergeCell ref="B51:D51"/>
    <mergeCell ref="B44:D44"/>
    <mergeCell ref="B45:D45"/>
    <mergeCell ref="B47:D47"/>
  </mergeCells>
  <hyperlinks>
    <hyperlink ref="B1" location="'1. Index'!A1" display="Go To Index" xr:uid="{D13F4202-A27A-4C4F-8603-FDE4A5225F33}"/>
    <hyperlink ref="E1" location="'4. Database'!A1" display="Go To Database" xr:uid="{2319ED03-A8B1-46E3-B140-0305AFFCCD86}"/>
  </hyperlinks>
  <pageMargins left="0.7" right="0.7" top="0.75" bottom="0.75" header="0.3" footer="0.3"/>
  <pageSetup scale="63" orientation="landscape" r:id="rId1"/>
  <headerFooter>
    <oddFooter>&amp;R_x000D_&amp;1#&amp;"Calibri"&amp;10&amp;K000000 Confidential</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60">
    <pageSetUpPr fitToPage="1"/>
  </sheetPr>
  <dimension ref="B1:E51"/>
  <sheetViews>
    <sheetView zoomScale="70" zoomScaleNormal="70" workbookViewId="0">
      <selection activeCell="A48" sqref="A48:XFD49"/>
    </sheetView>
  </sheetViews>
  <sheetFormatPr defaultColWidth="9.21875" defaultRowHeight="14.4"/>
  <cols>
    <col min="1" max="1" width="2.77734375" style="20" customWidth="1"/>
    <col min="2" max="4" width="40.5546875" style="20" customWidth="1"/>
    <col min="5" max="5" width="54.21875" style="20" customWidth="1"/>
    <col min="6" max="16384" width="9.21875" style="20"/>
  </cols>
  <sheetData>
    <row r="1" spans="2:5" ht="15" thickBot="1">
      <c r="B1" s="19" t="s">
        <v>152</v>
      </c>
      <c r="C1" s="20">
        <v>39</v>
      </c>
      <c r="E1" s="11" t="s">
        <v>1275</v>
      </c>
    </row>
    <row r="2" spans="2:5">
      <c r="B2" s="21" t="s">
        <v>0</v>
      </c>
      <c r="C2" s="194" t="str">
        <f>VLOOKUP(C3,'1. Index'!$B$7:$C$212,2,0)</f>
        <v>Electrical and optical equipment</v>
      </c>
      <c r="D2" s="194"/>
    </row>
    <row r="3" spans="2:5" ht="15" thickBot="1">
      <c r="B3" s="22" t="s">
        <v>1</v>
      </c>
      <c r="C3" s="193" t="str">
        <f>LEFT(C5,10)</f>
        <v>15.01.11.2</v>
      </c>
      <c r="D3" s="194"/>
    </row>
    <row r="4" spans="2:5" ht="15" thickBot="1">
      <c r="B4" s="23"/>
    </row>
    <row r="5" spans="2:5" ht="15" customHeight="1">
      <c r="B5" s="24" t="s">
        <v>2</v>
      </c>
      <c r="C5" s="203" t="str" cm="1">
        <f t="array" ref="C5">INDEX('1. Index'!$B$8:$E$212,C1,1)</f>
        <v>15.01.11.2.01.240</v>
      </c>
      <c r="D5" s="204"/>
      <c r="E5" s="195" t="s">
        <v>3</v>
      </c>
    </row>
    <row r="6" spans="2:5" ht="15" customHeight="1" thickBot="1">
      <c r="B6" s="25" t="s">
        <v>4</v>
      </c>
      <c r="C6" s="205" t="str" cm="1">
        <f t="array" ref="C6">INDEX('1. Index'!$B$8:$E$212,C1,2)</f>
        <v>Desktop monitor - Eizo (Japan) - Flexscan EV2781-BK</v>
      </c>
      <c r="D6" s="206"/>
      <c r="E6" s="196"/>
    </row>
    <row r="7" spans="2:5" ht="16.5" customHeight="1" thickBot="1">
      <c r="B7" s="26"/>
      <c r="C7" s="197" t="s">
        <v>24</v>
      </c>
      <c r="D7" s="198"/>
      <c r="E7" s="13" t="s">
        <v>5</v>
      </c>
    </row>
    <row r="8" spans="2:5">
      <c r="B8" s="27" t="s">
        <v>6</v>
      </c>
      <c r="C8" s="199" t="str" cm="1">
        <f t="array" ref="C8">INDEX('1. Index'!$B$8:$E$212,C1,3)</f>
        <v>Eizo (Japan)</v>
      </c>
      <c r="D8" s="200"/>
      <c r="E8" s="28"/>
    </row>
    <row r="9" spans="2:5" ht="15" thickBot="1">
      <c r="B9" s="29" t="s">
        <v>7</v>
      </c>
      <c r="C9" s="201" t="str" cm="1">
        <f t="array" ref="C9">INDEX('1. Index'!$B$8:$E$212,C1,4)</f>
        <v>Flexscan EV2781-BK</v>
      </c>
      <c r="D9" s="202"/>
      <c r="E9" s="30"/>
    </row>
    <row r="10" spans="2:5" ht="18" customHeight="1" thickBot="1">
      <c r="B10" s="31"/>
      <c r="C10" s="32" t="s">
        <v>8</v>
      </c>
      <c r="D10" s="32" t="s">
        <v>9</v>
      </c>
      <c r="E10" s="13" t="s">
        <v>5</v>
      </c>
    </row>
    <row r="11" spans="2:5" ht="15" customHeight="1">
      <c r="B11" s="36" t="s">
        <v>291</v>
      </c>
      <c r="C11" s="66" t="s">
        <v>213</v>
      </c>
      <c r="D11" s="67" t="s">
        <v>2251</v>
      </c>
      <c r="E11" s="35"/>
    </row>
    <row r="12" spans="2:5" ht="15" customHeight="1">
      <c r="B12" s="36" t="s">
        <v>319</v>
      </c>
      <c r="C12" s="37" t="s">
        <v>2252</v>
      </c>
      <c r="D12" s="38" t="s">
        <v>2253</v>
      </c>
      <c r="E12" s="39"/>
    </row>
    <row r="13" spans="2:5" ht="15" customHeight="1">
      <c r="B13" s="36" t="s">
        <v>320</v>
      </c>
      <c r="C13" s="37" t="s">
        <v>1512</v>
      </c>
      <c r="D13" s="38" t="s">
        <v>2254</v>
      </c>
      <c r="E13" s="39"/>
    </row>
    <row r="14" spans="2:5" ht="15" customHeight="1">
      <c r="B14" s="36" t="s">
        <v>321</v>
      </c>
      <c r="C14" s="37" t="s">
        <v>1513</v>
      </c>
      <c r="D14" s="38" t="s">
        <v>2255</v>
      </c>
      <c r="E14" s="39"/>
    </row>
    <row r="15" spans="2:5" ht="15" customHeight="1">
      <c r="B15" s="36" t="s">
        <v>323</v>
      </c>
      <c r="C15" s="58" t="s">
        <v>682</v>
      </c>
      <c r="D15" s="65" t="s">
        <v>2256</v>
      </c>
      <c r="E15" s="39"/>
    </row>
    <row r="16" spans="2:5" ht="15" customHeight="1">
      <c r="B16" s="36" t="s">
        <v>277</v>
      </c>
      <c r="C16" s="37" t="s">
        <v>1540</v>
      </c>
      <c r="D16" s="38" t="s">
        <v>2257</v>
      </c>
      <c r="E16" s="39"/>
    </row>
    <row r="17" spans="2:5" ht="15" customHeight="1">
      <c r="B17" s="36" t="s">
        <v>324</v>
      </c>
      <c r="C17" s="37" t="s">
        <v>2243</v>
      </c>
      <c r="D17" s="38" t="s">
        <v>2244</v>
      </c>
      <c r="E17" s="39"/>
    </row>
    <row r="18" spans="2:5" ht="15" customHeight="1">
      <c r="B18" s="36" t="s">
        <v>325</v>
      </c>
      <c r="C18" s="37" t="s">
        <v>2258</v>
      </c>
      <c r="D18" s="38" t="s">
        <v>2259</v>
      </c>
      <c r="E18" s="39"/>
    </row>
    <row r="19" spans="2:5" ht="15" customHeight="1">
      <c r="B19" s="36" t="s">
        <v>287</v>
      </c>
      <c r="C19" s="37" t="s">
        <v>2268</v>
      </c>
      <c r="D19" s="38" t="s">
        <v>2263</v>
      </c>
      <c r="E19" s="39"/>
    </row>
    <row r="20" spans="2:5" ht="15" customHeight="1">
      <c r="B20" s="36" t="s">
        <v>288</v>
      </c>
      <c r="C20" s="37" t="s">
        <v>2267</v>
      </c>
      <c r="D20" s="38" t="s">
        <v>2264</v>
      </c>
      <c r="E20" s="39"/>
    </row>
    <row r="21" spans="2:5" ht="15" customHeight="1">
      <c r="B21" s="36" t="s">
        <v>289</v>
      </c>
      <c r="C21" s="37" t="s">
        <v>2266</v>
      </c>
      <c r="D21" s="38" t="s">
        <v>2265</v>
      </c>
      <c r="E21" s="39"/>
    </row>
    <row r="22" spans="2:5" ht="15" customHeight="1">
      <c r="B22" s="36" t="s">
        <v>281</v>
      </c>
      <c r="C22" s="37" t="s">
        <v>2260</v>
      </c>
      <c r="D22" s="38" t="s">
        <v>2261</v>
      </c>
      <c r="E22" s="39"/>
    </row>
    <row r="23" spans="2:5" ht="15" customHeight="1">
      <c r="B23" s="36" t="s">
        <v>299</v>
      </c>
      <c r="C23" s="37" t="s">
        <v>1461</v>
      </c>
      <c r="D23" s="38" t="s">
        <v>2087</v>
      </c>
      <c r="E23" s="39"/>
    </row>
    <row r="24" spans="2:5" ht="15" customHeight="1">
      <c r="B24" s="36"/>
      <c r="C24" s="37"/>
      <c r="D24" s="38"/>
      <c r="E24" s="39"/>
    </row>
    <row r="25" spans="2:5" ht="15" customHeight="1">
      <c r="B25" s="36"/>
      <c r="C25" s="37"/>
      <c r="D25" s="38"/>
      <c r="E25" s="39"/>
    </row>
    <row r="26" spans="2:5" ht="15" customHeight="1">
      <c r="B26" s="36"/>
      <c r="C26" s="37"/>
      <c r="D26" s="38"/>
      <c r="E26" s="39"/>
    </row>
    <row r="27" spans="2:5" ht="15" customHeight="1">
      <c r="B27" s="36"/>
      <c r="C27" s="37"/>
      <c r="D27" s="38"/>
      <c r="E27" s="39"/>
    </row>
    <row r="28" spans="2:5" ht="15" customHeight="1">
      <c r="B28" s="36"/>
      <c r="C28" s="37"/>
      <c r="D28" s="38"/>
      <c r="E28" s="39"/>
    </row>
    <row r="29" spans="2:5" ht="15" customHeight="1">
      <c r="B29" s="36"/>
      <c r="C29" s="37"/>
      <c r="D29" s="38"/>
      <c r="E29" s="39"/>
    </row>
    <row r="30" spans="2:5" ht="15" customHeight="1">
      <c r="B30" s="36"/>
      <c r="C30" s="37"/>
      <c r="D30" s="38"/>
      <c r="E30" s="39"/>
    </row>
    <row r="31" spans="2:5" ht="15" customHeight="1">
      <c r="B31" s="36"/>
      <c r="C31" s="37"/>
      <c r="D31" s="38"/>
      <c r="E31" s="39"/>
    </row>
    <row r="32" spans="2:5" ht="15" customHeight="1">
      <c r="B32" s="36"/>
      <c r="C32" s="37"/>
      <c r="D32" s="38"/>
      <c r="E32" s="39"/>
    </row>
    <row r="33" spans="2:5" ht="15" customHeight="1">
      <c r="B33" s="36"/>
      <c r="C33" s="37"/>
      <c r="D33" s="38"/>
      <c r="E33" s="39"/>
    </row>
    <row r="34" spans="2:5" ht="15" customHeight="1">
      <c r="B34" s="36"/>
      <c r="C34" s="37"/>
      <c r="D34" s="38"/>
      <c r="E34" s="39"/>
    </row>
    <row r="35" spans="2:5" ht="15" customHeight="1">
      <c r="B35" s="36" t="s">
        <v>10</v>
      </c>
      <c r="C35" s="37" t="s">
        <v>60</v>
      </c>
      <c r="D35" s="38" t="s">
        <v>60</v>
      </c>
      <c r="E35" s="39"/>
    </row>
    <row r="36" spans="2:5" ht="15" customHeight="1" thickBot="1">
      <c r="B36" s="36" t="s">
        <v>11</v>
      </c>
      <c r="C36" s="37" t="s">
        <v>61</v>
      </c>
      <c r="D36" s="41" t="s">
        <v>61</v>
      </c>
      <c r="E36" s="80"/>
    </row>
    <row r="37" spans="2:5" ht="16.5" customHeight="1" thickBot="1">
      <c r="B37" s="197" t="s">
        <v>12</v>
      </c>
      <c r="C37" s="207"/>
      <c r="D37" s="198"/>
      <c r="E37" s="13" t="s">
        <v>5</v>
      </c>
    </row>
    <row r="38" spans="2:5" ht="15" customHeight="1">
      <c r="B38" s="208" t="s">
        <v>13</v>
      </c>
      <c r="C38" s="209"/>
      <c r="D38" s="210"/>
      <c r="E38" s="35"/>
    </row>
    <row r="39" spans="2:5" ht="15" customHeight="1">
      <c r="B39" s="180" t="s">
        <v>141</v>
      </c>
      <c r="C39" s="181"/>
      <c r="D39" s="182"/>
      <c r="E39" s="39"/>
    </row>
    <row r="40" spans="2:5" ht="15" customHeight="1">
      <c r="B40" s="180" t="s">
        <v>14</v>
      </c>
      <c r="C40" s="181"/>
      <c r="D40" s="182"/>
      <c r="E40" s="42"/>
    </row>
    <row r="41" spans="2:5" ht="15" customHeight="1">
      <c r="B41" s="180" t="s">
        <v>15</v>
      </c>
      <c r="C41" s="181"/>
      <c r="D41" s="182"/>
      <c r="E41" s="42"/>
    </row>
    <row r="42" spans="2:5" ht="15" customHeight="1">
      <c r="B42" s="188" t="s">
        <v>221</v>
      </c>
      <c r="C42" s="189"/>
      <c r="D42" s="190"/>
      <c r="E42" s="42"/>
    </row>
    <row r="43" spans="2:5" ht="15" customHeight="1">
      <c r="B43" s="219" t="s">
        <v>208</v>
      </c>
      <c r="C43" s="220"/>
      <c r="D43" s="221"/>
      <c r="E43" s="43"/>
    </row>
    <row r="44" spans="2:5" ht="15" customHeight="1" thickBot="1">
      <c r="B44" s="213" t="s">
        <v>206</v>
      </c>
      <c r="C44" s="214"/>
      <c r="D44" s="215"/>
      <c r="E44" s="44"/>
    </row>
    <row r="45" spans="2:5" ht="15" customHeight="1" thickBot="1">
      <c r="B45" s="216" t="s">
        <v>207</v>
      </c>
      <c r="C45" s="217"/>
      <c r="D45" s="218"/>
      <c r="E45" s="45">
        <f>(E38+E40+E41+E42+E44)-(E43*E38)</f>
        <v>0</v>
      </c>
    </row>
    <row r="46" spans="2:5" ht="21" customHeight="1" thickBot="1">
      <c r="B46" s="222" t="s">
        <v>209</v>
      </c>
      <c r="C46" s="223"/>
      <c r="D46" s="223"/>
      <c r="E46" s="18" t="s">
        <v>17</v>
      </c>
    </row>
    <row r="47" spans="2:5" s="48" customFormat="1" ht="15" thickBot="1">
      <c r="B47" s="186"/>
      <c r="C47" s="187"/>
      <c r="D47" s="187"/>
      <c r="E47" s="47"/>
    </row>
    <row r="48" spans="2:5" ht="21.6" thickBot="1">
      <c r="B48" s="176" t="s">
        <v>1305</v>
      </c>
      <c r="C48" s="177"/>
      <c r="D48" s="177"/>
      <c r="E48" s="13" t="s">
        <v>1305</v>
      </c>
    </row>
    <row r="49" spans="2:5" ht="15" customHeight="1" thickBot="1">
      <c r="B49" s="178" t="s">
        <v>18</v>
      </c>
      <c r="C49" s="179"/>
      <c r="D49" s="179"/>
      <c r="E49" s="46"/>
    </row>
    <row r="50" spans="2:5">
      <c r="B50" s="212"/>
      <c r="C50" s="212"/>
      <c r="D50" s="212"/>
    </row>
    <row r="51" spans="2:5">
      <c r="B51" s="212"/>
      <c r="C51" s="212"/>
      <c r="D51" s="212"/>
    </row>
  </sheetData>
  <sheetProtection algorithmName="SHA-512" hashValue="GxF6Ey+RB84b7rGBBJl5eE6s3yirz0TeJPemNItDZDyiEeqCjYWLlEnAlNumjwDrEw24AKnr944iO7BVTk/49Q==" saltValue="WRxzMcLb1rL/ijud7bhhWw==" spinCount="100000" sheet="1" objects="1" scenarios="1"/>
  <mergeCells count="23">
    <mergeCell ref="C2:D2"/>
    <mergeCell ref="C3:D3"/>
    <mergeCell ref="E5:E6"/>
    <mergeCell ref="C7:D7"/>
    <mergeCell ref="C8:D8"/>
    <mergeCell ref="C5:D5"/>
    <mergeCell ref="C6:D6"/>
    <mergeCell ref="C9:D9"/>
    <mergeCell ref="B43:D43"/>
    <mergeCell ref="B37:D37"/>
    <mergeCell ref="B38:D38"/>
    <mergeCell ref="B39:D39"/>
    <mergeCell ref="B40:D40"/>
    <mergeCell ref="B41:D41"/>
    <mergeCell ref="B42:D42"/>
    <mergeCell ref="B50:D50"/>
    <mergeCell ref="B51:D51"/>
    <mergeCell ref="B44:D44"/>
    <mergeCell ref="B45:D45"/>
    <mergeCell ref="B46:D46"/>
    <mergeCell ref="B48:D48"/>
    <mergeCell ref="B49:D49"/>
    <mergeCell ref="B47:D47"/>
  </mergeCells>
  <hyperlinks>
    <hyperlink ref="B1" location="'1. Index'!A1" display="Go To Index" xr:uid="{52C85D33-340B-4779-8C1F-5F5E212E6809}"/>
    <hyperlink ref="E1" location="'4. Database'!A1" display="Go To Database" xr:uid="{573B4D10-5D22-4065-B5A5-5681D19FCE0E}"/>
  </hyperlinks>
  <pageMargins left="0.7" right="0.7" top="0.75" bottom="0.75" header="0.3" footer="0.3"/>
  <pageSetup scale="63" orientation="landscape" r:id="rId1"/>
  <headerFooter>
    <oddFooter>&amp;R_x000D_&amp;1#&amp;"Calibri"&amp;10&amp;K000000 Confidential</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54"/>
  <dimension ref="A1:C6"/>
  <sheetViews>
    <sheetView workbookViewId="0"/>
  </sheetViews>
  <sheetFormatPr defaultColWidth="9.21875" defaultRowHeight="15" customHeight="1"/>
  <cols>
    <col min="1" max="1" width="4" style="1" customWidth="1"/>
    <col min="2" max="4" width="40.5546875" style="1" customWidth="1"/>
    <col min="5" max="16384" width="9.21875" style="1"/>
  </cols>
  <sheetData>
    <row r="1" spans="1:3" ht="21">
      <c r="A1" s="2"/>
      <c r="B1" s="10" t="s">
        <v>152</v>
      </c>
      <c r="C1" s="2"/>
    </row>
    <row r="2" spans="1:3" ht="21">
      <c r="A2" s="2"/>
      <c r="B2" s="3" t="s">
        <v>137</v>
      </c>
      <c r="C2" s="4"/>
    </row>
    <row r="3" spans="1:3" ht="21">
      <c r="A3" s="2"/>
      <c r="B3" s="16" t="s">
        <v>218</v>
      </c>
      <c r="C3" s="6"/>
    </row>
    <row r="4" spans="1:3" ht="21">
      <c r="A4" s="2"/>
      <c r="B4" s="5" t="s">
        <v>143</v>
      </c>
      <c r="C4" s="6"/>
    </row>
    <row r="5" spans="1:3" ht="21">
      <c r="A5" s="2"/>
      <c r="B5" s="7" t="s">
        <v>58</v>
      </c>
      <c r="C5" s="8"/>
    </row>
    <row r="6" spans="1:3" ht="21">
      <c r="A6" s="2"/>
      <c r="B6" s="9"/>
      <c r="C6" s="9"/>
    </row>
  </sheetData>
  <sheetProtection algorithmName="SHA-512" hashValue="R6q29CP8ke4UycGyS8AB3qpwdHQH+MR3XgGLRCD8CJKzw2vKIi6gkcU9qSPRGJlEO1nHbj1ACKpgDP3L0Bgp2A==" saltValue="SZHKA2Q6MF1WcxTl0+kFmQ==" spinCount="100000" sheet="1" objects="1" scenarios="1"/>
  <protectedRanges>
    <protectedRange sqref="C2:C5" name="Range1"/>
  </protectedRanges>
  <hyperlinks>
    <hyperlink ref="B1" location="'1. Index'!Print_Area" display="Go To Index" xr:uid="{00000000-0004-0000-0300-000000000000}"/>
  </hyperlinks>
  <pageMargins left="0.7" right="0.7" top="0.75" bottom="0.75" header="0.3" footer="0.3"/>
  <pageSetup orientation="landscape" r:id="rId1"/>
  <headerFooter>
    <oddFooter>&amp;R_x000D_&amp;1#&amp;"Calibri"&amp;10&amp;K000000 Confidential</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89">
    <pageSetUpPr fitToPage="1"/>
  </sheetPr>
  <dimension ref="B1:G51"/>
  <sheetViews>
    <sheetView zoomScale="70" zoomScaleNormal="70" workbookViewId="0">
      <selection activeCell="A48" sqref="A48:XFD49"/>
    </sheetView>
  </sheetViews>
  <sheetFormatPr defaultColWidth="9.21875" defaultRowHeight="14.4"/>
  <cols>
    <col min="1" max="1" width="2.77734375" style="20" customWidth="1"/>
    <col min="2" max="4" width="40.5546875" style="20" customWidth="1"/>
    <col min="5" max="5" width="54.21875" style="20" customWidth="1"/>
    <col min="6" max="16384" width="9.21875" style="20"/>
  </cols>
  <sheetData>
    <row r="1" spans="2:5" ht="15" thickBot="1">
      <c r="B1" s="19" t="s">
        <v>152</v>
      </c>
      <c r="C1" s="20">
        <v>40</v>
      </c>
      <c r="E1" s="11" t="s">
        <v>1275</v>
      </c>
    </row>
    <row r="2" spans="2:5">
      <c r="B2" s="21" t="s">
        <v>0</v>
      </c>
      <c r="C2" s="194" t="str">
        <f>VLOOKUP(C3,'1. Index'!$B$7:$C$212,2,0)</f>
        <v>Electrical and optical equipment</v>
      </c>
      <c r="D2" s="194"/>
    </row>
    <row r="3" spans="2:5" ht="15" thickBot="1">
      <c r="B3" s="22" t="s">
        <v>1</v>
      </c>
      <c r="C3" s="193" t="str">
        <f>LEFT(C5,10)</f>
        <v>15.01.11.2</v>
      </c>
      <c r="D3" s="194"/>
    </row>
    <row r="4" spans="2:5" ht="15" thickBot="1">
      <c r="B4" s="23"/>
    </row>
    <row r="5" spans="2:5" ht="15" customHeight="1">
      <c r="B5" s="24" t="s">
        <v>2</v>
      </c>
      <c r="C5" s="203" t="str" cm="1">
        <f t="array" ref="C5">INDEX('1. Index'!$B$8:$E$212,C1,1)</f>
        <v>15.01.11.2.01.250</v>
      </c>
      <c r="D5" s="204"/>
      <c r="E5" s="195" t="s">
        <v>3</v>
      </c>
    </row>
    <row r="6" spans="2:5" ht="15" customHeight="1" thickBot="1">
      <c r="B6" s="25" t="s">
        <v>4</v>
      </c>
      <c r="C6" s="205" t="str" cm="1">
        <f t="array" ref="C6">INDEX('1. Index'!$B$8:$E$212,C1,2)</f>
        <v>Diesel generating set for continuous i.e. prime use - Unspecified</v>
      </c>
      <c r="D6" s="206"/>
      <c r="E6" s="196"/>
    </row>
    <row r="7" spans="2:5" ht="16.5" customHeight="1" thickBot="1">
      <c r="B7" s="26"/>
      <c r="C7" s="197" t="s">
        <v>24</v>
      </c>
      <c r="D7" s="198"/>
      <c r="E7" s="13" t="s">
        <v>5</v>
      </c>
    </row>
    <row r="8" spans="2:5">
      <c r="B8" s="27" t="s">
        <v>6</v>
      </c>
      <c r="C8" s="199" t="str" cm="1">
        <f t="array" ref="C8">INDEX('1. Index'!$B$8:$E$212,C1,3)</f>
        <v>Unspecified</v>
      </c>
      <c r="D8" s="200"/>
      <c r="E8" s="28"/>
    </row>
    <row r="9" spans="2:5" ht="15" thickBot="1">
      <c r="B9" s="29" t="s">
        <v>7</v>
      </c>
      <c r="C9" s="201" t="str" cm="1">
        <f t="array" ref="C9">INDEX('1. Index'!$B$8:$E$212,C1,4)</f>
        <v>Unspecified</v>
      </c>
      <c r="D9" s="202"/>
      <c r="E9" s="30"/>
    </row>
    <row r="10" spans="2:5" ht="18" customHeight="1" thickBot="1">
      <c r="B10" s="31"/>
      <c r="C10" s="32" t="s">
        <v>8</v>
      </c>
      <c r="D10" s="32" t="s">
        <v>9</v>
      </c>
      <c r="E10" s="13" t="s">
        <v>5</v>
      </c>
    </row>
    <row r="11" spans="2:5" ht="15" customHeight="1">
      <c r="B11" s="36" t="s">
        <v>291</v>
      </c>
      <c r="C11" s="66" t="s">
        <v>213</v>
      </c>
      <c r="D11" s="67" t="s">
        <v>2251</v>
      </c>
      <c r="E11" s="35"/>
    </row>
    <row r="12" spans="2:5" ht="15" customHeight="1">
      <c r="B12" s="36" t="s">
        <v>319</v>
      </c>
      <c r="C12" s="37" t="s">
        <v>2252</v>
      </c>
      <c r="D12" s="38" t="s">
        <v>2253</v>
      </c>
      <c r="E12" s="39"/>
    </row>
    <row r="13" spans="2:5" ht="15" customHeight="1">
      <c r="B13" s="36" t="s">
        <v>320</v>
      </c>
      <c r="C13" s="37" t="s">
        <v>1512</v>
      </c>
      <c r="D13" s="38" t="s">
        <v>2254</v>
      </c>
      <c r="E13" s="39"/>
    </row>
    <row r="14" spans="2:5" ht="15" customHeight="1">
      <c r="B14" s="36" t="s">
        <v>321</v>
      </c>
      <c r="C14" s="37" t="s">
        <v>1513</v>
      </c>
      <c r="D14" s="38" t="s">
        <v>2255</v>
      </c>
      <c r="E14" s="39"/>
    </row>
    <row r="15" spans="2:5" ht="15" customHeight="1">
      <c r="B15" s="36" t="s">
        <v>323</v>
      </c>
      <c r="C15" s="58" t="s">
        <v>682</v>
      </c>
      <c r="D15" s="65" t="s">
        <v>2256</v>
      </c>
      <c r="E15" s="39"/>
    </row>
    <row r="16" spans="2:5" ht="15" customHeight="1">
      <c r="B16" s="36" t="s">
        <v>277</v>
      </c>
      <c r="C16" s="37" t="s">
        <v>1540</v>
      </c>
      <c r="D16" s="38" t="s">
        <v>2257</v>
      </c>
      <c r="E16" s="39"/>
    </row>
    <row r="17" spans="2:7" ht="15" customHeight="1">
      <c r="B17" s="36" t="s">
        <v>324</v>
      </c>
      <c r="C17" s="37" t="s">
        <v>2243</v>
      </c>
      <c r="D17" s="38" t="s">
        <v>2244</v>
      </c>
      <c r="E17" s="39"/>
    </row>
    <row r="18" spans="2:7" ht="15" customHeight="1">
      <c r="B18" s="36" t="s">
        <v>325</v>
      </c>
      <c r="C18" s="37" t="s">
        <v>2258</v>
      </c>
      <c r="D18" s="38" t="s">
        <v>2259</v>
      </c>
      <c r="E18" s="39"/>
    </row>
    <row r="19" spans="2:7" ht="15" customHeight="1">
      <c r="B19" s="36" t="s">
        <v>287</v>
      </c>
      <c r="C19" s="37" t="s">
        <v>2268</v>
      </c>
      <c r="D19" s="38" t="s">
        <v>2263</v>
      </c>
      <c r="E19" s="39"/>
      <c r="G19"/>
    </row>
    <row r="20" spans="2:7" ht="15" customHeight="1">
      <c r="B20" s="36" t="s">
        <v>288</v>
      </c>
      <c r="C20" s="37" t="s">
        <v>2267</v>
      </c>
      <c r="D20" s="38" t="s">
        <v>2264</v>
      </c>
      <c r="E20" s="39"/>
      <c r="G20"/>
    </row>
    <row r="21" spans="2:7" ht="15" customHeight="1">
      <c r="B21" s="36" t="s">
        <v>289</v>
      </c>
      <c r="C21" s="37" t="s">
        <v>2266</v>
      </c>
      <c r="D21" s="38" t="s">
        <v>2265</v>
      </c>
      <c r="E21" s="39"/>
      <c r="G21"/>
    </row>
    <row r="22" spans="2:7" ht="15" customHeight="1">
      <c r="B22" s="36" t="s">
        <v>281</v>
      </c>
      <c r="C22" s="37" t="s">
        <v>2260</v>
      </c>
      <c r="D22" s="38" t="s">
        <v>2261</v>
      </c>
      <c r="E22" s="39"/>
    </row>
    <row r="23" spans="2:7" ht="15" customHeight="1">
      <c r="B23" s="36" t="s">
        <v>299</v>
      </c>
      <c r="C23" s="37" t="s">
        <v>1461</v>
      </c>
      <c r="D23" s="38" t="s">
        <v>2087</v>
      </c>
      <c r="E23" s="39"/>
    </row>
    <row r="24" spans="2:7" ht="15" customHeight="1">
      <c r="B24" s="36"/>
      <c r="C24" s="37"/>
      <c r="D24" s="38"/>
      <c r="E24" s="39"/>
    </row>
    <row r="25" spans="2:7" ht="15" customHeight="1">
      <c r="B25" s="36"/>
      <c r="C25" s="37"/>
      <c r="D25" s="38"/>
      <c r="E25" s="39"/>
    </row>
    <row r="26" spans="2:7" ht="15" customHeight="1">
      <c r="B26" s="36"/>
      <c r="C26" s="37"/>
      <c r="D26" s="38"/>
      <c r="E26" s="39"/>
    </row>
    <row r="27" spans="2:7" ht="15" customHeight="1">
      <c r="B27" s="36"/>
      <c r="C27" s="37"/>
      <c r="D27" s="38"/>
      <c r="E27" s="39"/>
    </row>
    <row r="28" spans="2:7" ht="15" customHeight="1">
      <c r="B28" s="36"/>
      <c r="C28" s="37"/>
      <c r="D28" s="38"/>
      <c r="E28" s="39"/>
    </row>
    <row r="29" spans="2:7" ht="15" customHeight="1">
      <c r="B29" s="36"/>
      <c r="C29" s="37"/>
      <c r="D29" s="38"/>
      <c r="E29" s="39"/>
    </row>
    <row r="30" spans="2:7" ht="15" customHeight="1">
      <c r="B30" s="36"/>
      <c r="C30" s="37"/>
      <c r="D30" s="38"/>
      <c r="E30" s="39"/>
    </row>
    <row r="31" spans="2:7" ht="15" customHeight="1">
      <c r="B31" s="36"/>
      <c r="C31" s="37"/>
      <c r="D31" s="38"/>
      <c r="E31" s="39"/>
    </row>
    <row r="32" spans="2:7" ht="15" customHeight="1">
      <c r="B32" s="36"/>
      <c r="C32" s="37"/>
      <c r="D32" s="38"/>
      <c r="E32" s="39"/>
    </row>
    <row r="33" spans="2:5" ht="15" customHeight="1">
      <c r="B33" s="36"/>
      <c r="C33" s="37"/>
      <c r="D33" s="38"/>
      <c r="E33" s="39"/>
    </row>
    <row r="34" spans="2:5" ht="15" customHeight="1">
      <c r="B34" s="36" t="s">
        <v>279</v>
      </c>
      <c r="C34" s="37" t="s">
        <v>1463</v>
      </c>
      <c r="D34" s="38" t="s">
        <v>1464</v>
      </c>
      <c r="E34" s="39"/>
    </row>
    <row r="35" spans="2:5" ht="15" customHeight="1">
      <c r="B35" s="36" t="s">
        <v>10</v>
      </c>
      <c r="C35" s="37" t="s">
        <v>60</v>
      </c>
      <c r="D35" s="38" t="s">
        <v>60</v>
      </c>
      <c r="E35" s="39"/>
    </row>
    <row r="36" spans="2:5" ht="15" customHeight="1" thickBot="1">
      <c r="B36" s="36" t="s">
        <v>11</v>
      </c>
      <c r="C36" s="37" t="s">
        <v>61</v>
      </c>
      <c r="D36" s="41" t="s">
        <v>61</v>
      </c>
      <c r="E36" s="80"/>
    </row>
    <row r="37" spans="2:5" ht="16.5" customHeight="1" thickBot="1">
      <c r="B37" s="197" t="s">
        <v>12</v>
      </c>
      <c r="C37" s="207"/>
      <c r="D37" s="198"/>
      <c r="E37" s="13" t="s">
        <v>5</v>
      </c>
    </row>
    <row r="38" spans="2:5" ht="15" customHeight="1">
      <c r="B38" s="208" t="s">
        <v>13</v>
      </c>
      <c r="C38" s="209"/>
      <c r="D38" s="210"/>
      <c r="E38" s="35"/>
    </row>
    <row r="39" spans="2:5" ht="15" customHeight="1">
      <c r="B39" s="180" t="s">
        <v>141</v>
      </c>
      <c r="C39" s="181"/>
      <c r="D39" s="182"/>
      <c r="E39" s="39"/>
    </row>
    <row r="40" spans="2:5" ht="15" customHeight="1">
      <c r="B40" s="180" t="s">
        <v>14</v>
      </c>
      <c r="C40" s="181"/>
      <c r="D40" s="182"/>
      <c r="E40" s="42"/>
    </row>
    <row r="41" spans="2:5" ht="15" customHeight="1">
      <c r="B41" s="180" t="s">
        <v>15</v>
      </c>
      <c r="C41" s="181"/>
      <c r="D41" s="182"/>
      <c r="E41" s="42"/>
    </row>
    <row r="42" spans="2:5" ht="15" customHeight="1">
      <c r="B42" s="188" t="s">
        <v>221</v>
      </c>
      <c r="C42" s="189"/>
      <c r="D42" s="190"/>
      <c r="E42" s="42"/>
    </row>
    <row r="43" spans="2:5" ht="15" customHeight="1">
      <c r="B43" s="219" t="s">
        <v>208</v>
      </c>
      <c r="C43" s="220"/>
      <c r="D43" s="221"/>
      <c r="E43" s="43"/>
    </row>
    <row r="44" spans="2:5" ht="15" customHeight="1" thickBot="1">
      <c r="B44" s="213" t="s">
        <v>206</v>
      </c>
      <c r="C44" s="214"/>
      <c r="D44" s="215"/>
      <c r="E44" s="44"/>
    </row>
    <row r="45" spans="2:5" ht="15" customHeight="1" thickBot="1">
      <c r="B45" s="216" t="s">
        <v>207</v>
      </c>
      <c r="C45" s="217"/>
      <c r="D45" s="218"/>
      <c r="E45" s="45">
        <f>(E38+E40+E41+E42+E44)-(E43*E38)</f>
        <v>0</v>
      </c>
    </row>
    <row r="46" spans="2:5" ht="21" customHeight="1" thickBot="1">
      <c r="B46" s="222" t="s">
        <v>209</v>
      </c>
      <c r="C46" s="223"/>
      <c r="D46" s="223"/>
      <c r="E46" s="18" t="s">
        <v>17</v>
      </c>
    </row>
    <row r="47" spans="2:5" s="48" customFormat="1" ht="45.45" customHeight="1" thickBot="1">
      <c r="B47" s="224" t="s">
        <v>2262</v>
      </c>
      <c r="C47" s="225"/>
      <c r="D47" s="225"/>
      <c r="E47" s="47"/>
    </row>
    <row r="48" spans="2:5" ht="21.6" thickBot="1">
      <c r="B48" s="176" t="s">
        <v>1305</v>
      </c>
      <c r="C48" s="177"/>
      <c r="D48" s="177"/>
      <c r="E48" s="13" t="s">
        <v>1305</v>
      </c>
    </row>
    <row r="49" spans="2:5" ht="15" customHeight="1" thickBot="1">
      <c r="B49" s="178" t="s">
        <v>18</v>
      </c>
      <c r="C49" s="179"/>
      <c r="D49" s="179"/>
      <c r="E49" s="46"/>
    </row>
    <row r="50" spans="2:5">
      <c r="B50" s="212"/>
      <c r="C50" s="212"/>
      <c r="D50" s="212"/>
    </row>
    <row r="51" spans="2:5">
      <c r="B51" s="212"/>
      <c r="C51" s="212"/>
      <c r="D51" s="212"/>
    </row>
  </sheetData>
  <sheetProtection algorithmName="SHA-512" hashValue="LGaym/5k9hAsfWCb4kwXy6A6JE4hAyJa/TfUTqYofdhfWqpEffZ5AstdjrUzHx4Aux9UjyA7J6sCD+45znPmlA==" saltValue="QDKOYHnyblG/qKA0G86O9w==" spinCount="100000" sheet="1" objects="1" scenarios="1"/>
  <mergeCells count="23">
    <mergeCell ref="C9:D9"/>
    <mergeCell ref="C2:D2"/>
    <mergeCell ref="C3:D3"/>
    <mergeCell ref="E5:E6"/>
    <mergeCell ref="C7:D7"/>
    <mergeCell ref="C8:D8"/>
    <mergeCell ref="C5:D5"/>
    <mergeCell ref="C6:D6"/>
    <mergeCell ref="B43:D43"/>
    <mergeCell ref="B48:D48"/>
    <mergeCell ref="B49:D49"/>
    <mergeCell ref="B37:D37"/>
    <mergeCell ref="B38:D38"/>
    <mergeCell ref="B39:D39"/>
    <mergeCell ref="B40:D40"/>
    <mergeCell ref="B41:D41"/>
    <mergeCell ref="B42:D42"/>
    <mergeCell ref="B46:D46"/>
    <mergeCell ref="B50:D50"/>
    <mergeCell ref="B51:D51"/>
    <mergeCell ref="B44:D44"/>
    <mergeCell ref="B45:D45"/>
    <mergeCell ref="B47:D47"/>
  </mergeCells>
  <phoneticPr fontId="21" type="noConversion"/>
  <hyperlinks>
    <hyperlink ref="B1" location="'1. Index'!A1" display="Go To Index" xr:uid="{8BA39F03-E3CF-416E-B537-C6FF9DB91F17}"/>
    <hyperlink ref="E1" location="'4. Database'!A1" display="Go To Database" xr:uid="{2EF42EAA-BDC8-44EE-8B25-2809196F7E49}"/>
  </hyperlinks>
  <pageMargins left="0.7" right="0.7" top="0.75" bottom="0.75" header="0.3" footer="0.3"/>
  <pageSetup scale="63" orientation="landscape" r:id="rId1"/>
  <headerFooter>
    <oddFooter>&amp;R_x000D_&amp;1#&amp;"Calibri"&amp;10&amp;K000000 Confidential</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161">
    <pageSetUpPr fitToPage="1"/>
  </sheetPr>
  <dimension ref="B1:E51"/>
  <sheetViews>
    <sheetView zoomScale="70" zoomScaleNormal="70" workbookViewId="0">
      <selection activeCell="A48" sqref="A48:XFD49"/>
    </sheetView>
  </sheetViews>
  <sheetFormatPr defaultColWidth="9.21875" defaultRowHeight="14.4"/>
  <cols>
    <col min="1" max="1" width="2.77734375" style="20" customWidth="1"/>
    <col min="2" max="4" width="40.5546875" style="20" customWidth="1"/>
    <col min="5" max="5" width="54.21875" style="20" customWidth="1"/>
    <col min="6" max="16384" width="9.21875" style="20"/>
  </cols>
  <sheetData>
    <row r="1" spans="2:5" ht="15" thickBot="1">
      <c r="B1" s="19" t="s">
        <v>152</v>
      </c>
      <c r="C1" s="20">
        <v>41</v>
      </c>
      <c r="E1" s="11" t="s">
        <v>1275</v>
      </c>
    </row>
    <row r="2" spans="2:5">
      <c r="B2" s="21" t="s">
        <v>0</v>
      </c>
      <c r="C2" s="194" t="str">
        <f>VLOOKUP(C3,'1. Index'!$B$7:$C$212,2,0)</f>
        <v>Electrical and optical equipment</v>
      </c>
      <c r="D2" s="194"/>
    </row>
    <row r="3" spans="2:5" ht="15" thickBot="1">
      <c r="B3" s="22" t="s">
        <v>1</v>
      </c>
      <c r="C3" s="193" t="str">
        <f>LEFT(C5,10)</f>
        <v>15.01.11.2</v>
      </c>
      <c r="D3" s="194"/>
    </row>
    <row r="4" spans="2:5" ht="15" thickBot="1">
      <c r="B4" s="23"/>
    </row>
    <row r="5" spans="2:5" ht="15" customHeight="1">
      <c r="B5" s="24" t="s">
        <v>2</v>
      </c>
      <c r="C5" s="203" t="str" cm="1">
        <f t="array" ref="C5">INDEX('1. Index'!$B$8:$E$212,C1,1)</f>
        <v>15.01.11.2.01.260</v>
      </c>
      <c r="D5" s="204"/>
      <c r="E5" s="195" t="s">
        <v>3</v>
      </c>
    </row>
    <row r="6" spans="2:5" ht="15" customHeight="1" thickBot="1">
      <c r="B6" s="25" t="s">
        <v>4</v>
      </c>
      <c r="C6" s="205" t="str" cm="1">
        <f t="array" ref="C6">INDEX('1. Index'!$B$8:$E$212,C1,2)</f>
        <v>Diesel generating set for continuous i.e. prime use - Caterpillar (USA) - C9</v>
      </c>
      <c r="D6" s="206"/>
      <c r="E6" s="196"/>
    </row>
    <row r="7" spans="2:5" ht="16.5" customHeight="1" thickBot="1">
      <c r="B7" s="26"/>
      <c r="C7" s="197" t="s">
        <v>24</v>
      </c>
      <c r="D7" s="198"/>
      <c r="E7" s="13" t="s">
        <v>5</v>
      </c>
    </row>
    <row r="8" spans="2:5">
      <c r="B8" s="27" t="s">
        <v>6</v>
      </c>
      <c r="C8" s="199" t="str" cm="1">
        <f t="array" ref="C8">INDEX('1. Index'!$B$8:$E$212,C1,3)</f>
        <v>Caterpillar (USA)</v>
      </c>
      <c r="D8" s="200"/>
      <c r="E8" s="28"/>
    </row>
    <row r="9" spans="2:5" ht="15" thickBot="1">
      <c r="B9" s="29" t="s">
        <v>7</v>
      </c>
      <c r="C9" s="201" t="str" cm="1">
        <f t="array" ref="C9">INDEX('1. Index'!$B$8:$E$212,C1,4)</f>
        <v>C9</v>
      </c>
      <c r="D9" s="202"/>
      <c r="E9" s="30"/>
    </row>
    <row r="10" spans="2:5" ht="18" customHeight="1" thickBot="1">
      <c r="B10" s="31"/>
      <c r="C10" s="32" t="s">
        <v>8</v>
      </c>
      <c r="D10" s="32" t="s">
        <v>9</v>
      </c>
      <c r="E10" s="13" t="s">
        <v>5</v>
      </c>
    </row>
    <row r="11" spans="2:5" ht="15" customHeight="1">
      <c r="B11" s="36" t="s">
        <v>291</v>
      </c>
      <c r="C11" s="66" t="s">
        <v>1502</v>
      </c>
      <c r="D11" s="67" t="s">
        <v>2236</v>
      </c>
      <c r="E11" s="35"/>
    </row>
    <row r="12" spans="2:5" ht="15" customHeight="1">
      <c r="B12" s="36" t="s">
        <v>318</v>
      </c>
      <c r="C12" s="37" t="s">
        <v>1515</v>
      </c>
      <c r="D12" s="38" t="s">
        <v>2269</v>
      </c>
      <c r="E12" s="39"/>
    </row>
    <row r="13" spans="2:5" ht="15" customHeight="1">
      <c r="B13" s="36" t="s">
        <v>319</v>
      </c>
      <c r="C13" s="37" t="s">
        <v>2270</v>
      </c>
      <c r="D13" s="38" t="s">
        <v>2271</v>
      </c>
      <c r="E13" s="39"/>
    </row>
    <row r="14" spans="2:5" ht="15" customHeight="1">
      <c r="B14" s="36" t="s">
        <v>320</v>
      </c>
      <c r="C14" s="37" t="s">
        <v>2238</v>
      </c>
      <c r="D14" s="38" t="s">
        <v>2239</v>
      </c>
      <c r="E14" s="39"/>
    </row>
    <row r="15" spans="2:5" ht="15" customHeight="1">
      <c r="B15" s="36" t="s">
        <v>321</v>
      </c>
      <c r="C15" s="37" t="s">
        <v>1516</v>
      </c>
      <c r="D15" s="38" t="s">
        <v>2272</v>
      </c>
      <c r="E15" s="39"/>
    </row>
    <row r="16" spans="2:5" ht="15" customHeight="1">
      <c r="B16" s="36" t="s">
        <v>323</v>
      </c>
      <c r="C16" s="37" t="s">
        <v>682</v>
      </c>
      <c r="D16" s="38" t="s">
        <v>2256</v>
      </c>
      <c r="E16" s="39"/>
    </row>
    <row r="17" spans="2:5" ht="15" customHeight="1">
      <c r="B17" s="36" t="s">
        <v>277</v>
      </c>
      <c r="C17" s="37" t="s">
        <v>1515</v>
      </c>
      <c r="D17" s="38" t="s">
        <v>2269</v>
      </c>
      <c r="E17" s="39"/>
    </row>
    <row r="18" spans="2:5" ht="15" customHeight="1">
      <c r="B18" s="36" t="s">
        <v>324</v>
      </c>
      <c r="C18" s="37" t="s">
        <v>2243</v>
      </c>
      <c r="D18" s="38" t="s">
        <v>2244</v>
      </c>
      <c r="E18" s="39"/>
    </row>
    <row r="19" spans="2:5" ht="15" customHeight="1">
      <c r="B19" s="36" t="s">
        <v>325</v>
      </c>
      <c r="C19" s="84" t="s">
        <v>2273</v>
      </c>
      <c r="D19" s="38" t="s">
        <v>2274</v>
      </c>
      <c r="E19" s="39"/>
    </row>
    <row r="20" spans="2:5" ht="15" customHeight="1">
      <c r="B20" s="36" t="s">
        <v>287</v>
      </c>
      <c r="C20" s="37" t="s">
        <v>2275</v>
      </c>
      <c r="D20" s="38" t="s">
        <v>2276</v>
      </c>
      <c r="E20" s="39"/>
    </row>
    <row r="21" spans="2:5" ht="15" customHeight="1">
      <c r="B21" s="36" t="s">
        <v>288</v>
      </c>
      <c r="C21" s="37" t="s">
        <v>2277</v>
      </c>
      <c r="D21" s="38" t="s">
        <v>2278</v>
      </c>
      <c r="E21" s="39"/>
    </row>
    <row r="22" spans="2:5" ht="15" customHeight="1">
      <c r="B22" s="36" t="s">
        <v>289</v>
      </c>
      <c r="C22" s="37" t="s">
        <v>699</v>
      </c>
      <c r="D22" s="38" t="s">
        <v>2279</v>
      </c>
      <c r="E22" s="39"/>
    </row>
    <row r="23" spans="2:5" ht="15" customHeight="1">
      <c r="B23" s="36" t="s">
        <v>281</v>
      </c>
      <c r="C23" s="37" t="s">
        <v>2280</v>
      </c>
      <c r="D23" s="38" t="s">
        <v>2281</v>
      </c>
      <c r="E23" s="39"/>
    </row>
    <row r="24" spans="2:5" ht="15" customHeight="1">
      <c r="B24" s="36" t="s">
        <v>299</v>
      </c>
      <c r="C24" s="37" t="s">
        <v>1514</v>
      </c>
      <c r="D24" s="38" t="s">
        <v>2282</v>
      </c>
      <c r="E24" s="39"/>
    </row>
    <row r="25" spans="2:5" ht="15" customHeight="1">
      <c r="B25" s="36"/>
      <c r="C25" s="37"/>
      <c r="D25" s="38"/>
      <c r="E25" s="39"/>
    </row>
    <row r="26" spans="2:5" ht="15" customHeight="1">
      <c r="B26" s="36"/>
      <c r="C26" s="37"/>
      <c r="D26" s="38"/>
      <c r="E26" s="39"/>
    </row>
    <row r="27" spans="2:5" ht="15" customHeight="1">
      <c r="B27" s="36"/>
      <c r="C27" s="37"/>
      <c r="D27" s="38"/>
      <c r="E27" s="39"/>
    </row>
    <row r="28" spans="2:5" ht="15" customHeight="1">
      <c r="B28" s="36"/>
      <c r="C28" s="37"/>
      <c r="D28" s="38"/>
      <c r="E28" s="39"/>
    </row>
    <row r="29" spans="2:5" ht="15" customHeight="1">
      <c r="B29" s="36"/>
      <c r="C29" s="37"/>
      <c r="D29" s="38"/>
      <c r="E29" s="39"/>
    </row>
    <row r="30" spans="2:5" ht="15" customHeight="1">
      <c r="B30" s="36"/>
      <c r="C30" s="37"/>
      <c r="D30" s="38"/>
      <c r="E30" s="39"/>
    </row>
    <row r="31" spans="2:5" ht="15" customHeight="1">
      <c r="B31" s="36"/>
      <c r="C31" s="37"/>
      <c r="D31" s="38"/>
      <c r="E31" s="39"/>
    </row>
    <row r="32" spans="2:5" ht="15" customHeight="1">
      <c r="B32" s="36"/>
      <c r="C32" s="37"/>
      <c r="D32" s="38"/>
      <c r="E32" s="39"/>
    </row>
    <row r="33" spans="2:5" ht="15" customHeight="1">
      <c r="B33" s="36"/>
      <c r="C33" s="37"/>
      <c r="D33" s="38"/>
      <c r="E33" s="39"/>
    </row>
    <row r="34" spans="2:5" ht="15" customHeight="1">
      <c r="B34" s="36"/>
      <c r="C34" s="37"/>
      <c r="D34" s="38"/>
      <c r="E34" s="39"/>
    </row>
    <row r="35" spans="2:5" ht="15" customHeight="1">
      <c r="B35" s="36" t="s">
        <v>10</v>
      </c>
      <c r="C35" s="37" t="s">
        <v>60</v>
      </c>
      <c r="D35" s="38" t="s">
        <v>60</v>
      </c>
      <c r="E35" s="39"/>
    </row>
    <row r="36" spans="2:5" ht="15" customHeight="1" thickBot="1">
      <c r="B36" s="36" t="s">
        <v>11</v>
      </c>
      <c r="C36" s="37" t="s">
        <v>61</v>
      </c>
      <c r="D36" s="41" t="s">
        <v>61</v>
      </c>
      <c r="E36" s="80"/>
    </row>
    <row r="37" spans="2:5" ht="16.5" customHeight="1" thickBot="1">
      <c r="B37" s="197" t="s">
        <v>12</v>
      </c>
      <c r="C37" s="207"/>
      <c r="D37" s="198"/>
      <c r="E37" s="13" t="s">
        <v>5</v>
      </c>
    </row>
    <row r="38" spans="2:5" ht="15" customHeight="1">
      <c r="B38" s="208" t="s">
        <v>13</v>
      </c>
      <c r="C38" s="209"/>
      <c r="D38" s="210"/>
      <c r="E38" s="35"/>
    </row>
    <row r="39" spans="2:5" ht="15" customHeight="1">
      <c r="B39" s="180" t="s">
        <v>141</v>
      </c>
      <c r="C39" s="181"/>
      <c r="D39" s="182"/>
      <c r="E39" s="39"/>
    </row>
    <row r="40" spans="2:5" ht="15" customHeight="1">
      <c r="B40" s="180" t="s">
        <v>14</v>
      </c>
      <c r="C40" s="181"/>
      <c r="D40" s="182"/>
      <c r="E40" s="42"/>
    </row>
    <row r="41" spans="2:5" ht="15" customHeight="1">
      <c r="B41" s="180" t="s">
        <v>15</v>
      </c>
      <c r="C41" s="181"/>
      <c r="D41" s="182"/>
      <c r="E41" s="42"/>
    </row>
    <row r="42" spans="2:5" ht="15" customHeight="1">
      <c r="B42" s="188" t="s">
        <v>221</v>
      </c>
      <c r="C42" s="189"/>
      <c r="D42" s="190"/>
      <c r="E42" s="42"/>
    </row>
    <row r="43" spans="2:5" ht="15" customHeight="1">
      <c r="B43" s="219" t="s">
        <v>208</v>
      </c>
      <c r="C43" s="220"/>
      <c r="D43" s="221"/>
      <c r="E43" s="43"/>
    </row>
    <row r="44" spans="2:5" ht="15" customHeight="1" thickBot="1">
      <c r="B44" s="213" t="s">
        <v>206</v>
      </c>
      <c r="C44" s="214"/>
      <c r="D44" s="215"/>
      <c r="E44" s="44"/>
    </row>
    <row r="45" spans="2:5" ht="15" customHeight="1" thickBot="1">
      <c r="B45" s="216" t="s">
        <v>207</v>
      </c>
      <c r="C45" s="217"/>
      <c r="D45" s="218"/>
      <c r="E45" s="45">
        <f>(E38+E40+E41+E42+E44)-(E43*E38)</f>
        <v>0</v>
      </c>
    </row>
    <row r="46" spans="2:5" ht="21" customHeight="1" thickBot="1">
      <c r="B46" s="222" t="s">
        <v>209</v>
      </c>
      <c r="C46" s="223"/>
      <c r="D46" s="223"/>
      <c r="E46" s="18" t="s">
        <v>17</v>
      </c>
    </row>
    <row r="47" spans="2:5" s="48" customFormat="1" ht="15" thickBot="1">
      <c r="B47" s="186"/>
      <c r="C47" s="187"/>
      <c r="D47" s="187"/>
      <c r="E47" s="47"/>
    </row>
    <row r="48" spans="2:5" ht="21.6" thickBot="1">
      <c r="B48" s="176" t="s">
        <v>1305</v>
      </c>
      <c r="C48" s="177"/>
      <c r="D48" s="177"/>
      <c r="E48" s="13" t="s">
        <v>1305</v>
      </c>
    </row>
    <row r="49" spans="2:5" ht="15" customHeight="1" thickBot="1">
      <c r="B49" s="178" t="s">
        <v>18</v>
      </c>
      <c r="C49" s="179"/>
      <c r="D49" s="179"/>
      <c r="E49" s="46"/>
    </row>
    <row r="50" spans="2:5">
      <c r="B50" s="212"/>
      <c r="C50" s="212"/>
      <c r="D50" s="212"/>
    </row>
    <row r="51" spans="2:5">
      <c r="B51" s="212"/>
      <c r="C51" s="212"/>
      <c r="D51" s="212"/>
    </row>
  </sheetData>
  <sheetProtection algorithmName="SHA-512" hashValue="9yGOAiL3mgJbq/+HkyQINDtzD622GesbnASHpnJ+rqbJuHu9YgM1gxHTGpFGYJNXL/ixgKkI9J2Az5+Hod9pBg==" saltValue="ZpdnhGpncordDHTi4s4v1A==" spinCount="100000" sheet="1" objects="1" scenarios="1"/>
  <mergeCells count="23">
    <mergeCell ref="C2:D2"/>
    <mergeCell ref="C3:D3"/>
    <mergeCell ref="E5:E6"/>
    <mergeCell ref="C7:D7"/>
    <mergeCell ref="C8:D8"/>
    <mergeCell ref="C5:D5"/>
    <mergeCell ref="C6:D6"/>
    <mergeCell ref="C9:D9"/>
    <mergeCell ref="B43:D43"/>
    <mergeCell ref="B37:D37"/>
    <mergeCell ref="B38:D38"/>
    <mergeCell ref="B39:D39"/>
    <mergeCell ref="B40:D40"/>
    <mergeCell ref="B41:D41"/>
    <mergeCell ref="B42:D42"/>
    <mergeCell ref="B50:D50"/>
    <mergeCell ref="B51:D51"/>
    <mergeCell ref="B44:D44"/>
    <mergeCell ref="B45:D45"/>
    <mergeCell ref="B46:D46"/>
    <mergeCell ref="B48:D48"/>
    <mergeCell ref="B49:D49"/>
    <mergeCell ref="B47:D47"/>
  </mergeCells>
  <hyperlinks>
    <hyperlink ref="B1" location="'1. Index'!A1" display="Go To Index" xr:uid="{A51B9F11-DABF-4074-9773-6561084CA6FE}"/>
    <hyperlink ref="E1" location="'4. Database'!A1" display="Go To Database" xr:uid="{0C347ADB-8208-40A2-91D1-65B60012BEE7}"/>
  </hyperlinks>
  <pageMargins left="0.7" right="0.7" top="0.75" bottom="0.75" header="0.3" footer="0.3"/>
  <pageSetup scale="63" orientation="landscape" r:id="rId1"/>
  <headerFooter>
    <oddFooter>&amp;R_x000D_&amp;1#&amp;"Calibri"&amp;10&amp;K000000 Confidential</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90">
    <pageSetUpPr fitToPage="1"/>
  </sheetPr>
  <dimension ref="B1:E51"/>
  <sheetViews>
    <sheetView zoomScale="70" zoomScaleNormal="70" workbookViewId="0">
      <selection activeCell="A48" sqref="A48:XFD49"/>
    </sheetView>
  </sheetViews>
  <sheetFormatPr defaultColWidth="9.21875" defaultRowHeight="14.4"/>
  <cols>
    <col min="1" max="1" width="2.77734375" style="20" customWidth="1"/>
    <col min="2" max="4" width="40.5546875" style="20" customWidth="1"/>
    <col min="5" max="5" width="54.21875" style="20" customWidth="1"/>
    <col min="6" max="16384" width="9.21875" style="20"/>
  </cols>
  <sheetData>
    <row r="1" spans="2:5" ht="15" thickBot="1">
      <c r="B1" s="19" t="s">
        <v>152</v>
      </c>
      <c r="C1" s="20">
        <v>42</v>
      </c>
      <c r="E1" s="11" t="s">
        <v>1275</v>
      </c>
    </row>
    <row r="2" spans="2:5">
      <c r="B2" s="21" t="s">
        <v>0</v>
      </c>
      <c r="C2" s="194" t="str">
        <f>VLOOKUP(C3,'1. Index'!$B$7:$C$212,2,0)</f>
        <v>Electrical and optical equipment</v>
      </c>
      <c r="D2" s="194"/>
    </row>
    <row r="3" spans="2:5" ht="15" thickBot="1">
      <c r="B3" s="22" t="s">
        <v>1</v>
      </c>
      <c r="C3" s="193" t="str">
        <f>LEFT(C5,10)</f>
        <v>15.01.11.2</v>
      </c>
      <c r="D3" s="194"/>
    </row>
    <row r="4" spans="2:5" ht="15" thickBot="1">
      <c r="B4" s="23"/>
    </row>
    <row r="5" spans="2:5" ht="15" customHeight="1">
      <c r="B5" s="24" t="s">
        <v>2</v>
      </c>
      <c r="C5" s="203" t="str" cm="1">
        <f t="array" ref="C5">INDEX('1. Index'!$B$8:$E$212,C1,1)</f>
        <v>15.01.11.2.01.270</v>
      </c>
      <c r="D5" s="204"/>
      <c r="E5" s="195" t="s">
        <v>3</v>
      </c>
    </row>
    <row r="6" spans="2:5" ht="15" customHeight="1" thickBot="1">
      <c r="B6" s="25" t="s">
        <v>4</v>
      </c>
      <c r="C6" s="205" t="str" cm="1">
        <f t="array" ref="C6">INDEX('1. Index'!$B$8:$E$212,C1,2)</f>
        <v>Three phase squirrel cage electric motor (cast iron frame) - Unspecified</v>
      </c>
      <c r="D6" s="206"/>
      <c r="E6" s="196"/>
    </row>
    <row r="7" spans="2:5" ht="16.5" customHeight="1" thickBot="1">
      <c r="B7" s="26"/>
      <c r="C7" s="197" t="s">
        <v>24</v>
      </c>
      <c r="D7" s="198"/>
      <c r="E7" s="13" t="s">
        <v>5</v>
      </c>
    </row>
    <row r="8" spans="2:5">
      <c r="B8" s="27" t="s">
        <v>6</v>
      </c>
      <c r="C8" s="199" t="str" cm="1">
        <f t="array" ref="C8">INDEX('1. Index'!$B$8:$E$212,C1,3)</f>
        <v>Unspecified</v>
      </c>
      <c r="D8" s="200"/>
      <c r="E8" s="28"/>
    </row>
    <row r="9" spans="2:5" ht="15" thickBot="1">
      <c r="B9" s="29" t="s">
        <v>7</v>
      </c>
      <c r="C9" s="201" t="str" cm="1">
        <f t="array" ref="C9">INDEX('1. Index'!$B$8:$E$212,C1,4)</f>
        <v>Unspecified</v>
      </c>
      <c r="D9" s="202"/>
      <c r="E9" s="30"/>
    </row>
    <row r="10" spans="2:5" ht="18" customHeight="1" thickBot="1">
      <c r="B10" s="31"/>
      <c r="C10" s="32" t="s">
        <v>8</v>
      </c>
      <c r="D10" s="32" t="s">
        <v>9</v>
      </c>
      <c r="E10" s="13" t="s">
        <v>5</v>
      </c>
    </row>
    <row r="11" spans="2:5" ht="15" customHeight="1">
      <c r="B11" s="36" t="s">
        <v>291</v>
      </c>
      <c r="C11" s="66" t="s">
        <v>1502</v>
      </c>
      <c r="D11" s="67" t="s">
        <v>2236</v>
      </c>
      <c r="E11" s="35"/>
    </row>
    <row r="12" spans="2:5" ht="15" customHeight="1">
      <c r="B12" s="36" t="s">
        <v>318</v>
      </c>
      <c r="C12" s="37" t="s">
        <v>1515</v>
      </c>
      <c r="D12" s="38" t="s">
        <v>2269</v>
      </c>
      <c r="E12" s="39"/>
    </row>
    <row r="13" spans="2:5" ht="15" customHeight="1">
      <c r="B13" s="36" t="s">
        <v>319</v>
      </c>
      <c r="C13" s="37" t="s">
        <v>2270</v>
      </c>
      <c r="D13" s="38" t="s">
        <v>2271</v>
      </c>
      <c r="E13" s="39"/>
    </row>
    <row r="14" spans="2:5" ht="15" customHeight="1">
      <c r="B14" s="36" t="s">
        <v>320</v>
      </c>
      <c r="C14" s="37" t="s">
        <v>2238</v>
      </c>
      <c r="D14" s="38" t="s">
        <v>2239</v>
      </c>
      <c r="E14" s="39"/>
    </row>
    <row r="15" spans="2:5" ht="15" customHeight="1">
      <c r="B15" s="36" t="s">
        <v>321</v>
      </c>
      <c r="C15" s="37" t="s">
        <v>1516</v>
      </c>
      <c r="D15" s="38" t="s">
        <v>2272</v>
      </c>
      <c r="E15" s="39"/>
    </row>
    <row r="16" spans="2:5" ht="15" customHeight="1">
      <c r="B16" s="36" t="s">
        <v>323</v>
      </c>
      <c r="C16" s="37" t="s">
        <v>682</v>
      </c>
      <c r="D16" s="38" t="s">
        <v>2256</v>
      </c>
      <c r="E16" s="39"/>
    </row>
    <row r="17" spans="2:5" ht="15" customHeight="1">
      <c r="B17" s="36" t="s">
        <v>277</v>
      </c>
      <c r="C17" s="37" t="s">
        <v>1515</v>
      </c>
      <c r="D17" s="38" t="s">
        <v>2269</v>
      </c>
      <c r="E17" s="39"/>
    </row>
    <row r="18" spans="2:5" ht="15" customHeight="1">
      <c r="B18" s="36" t="s">
        <v>324</v>
      </c>
      <c r="C18" s="37" t="s">
        <v>2243</v>
      </c>
      <c r="D18" s="38" t="s">
        <v>2244</v>
      </c>
      <c r="E18" s="39"/>
    </row>
    <row r="19" spans="2:5" ht="15" customHeight="1">
      <c r="B19" s="36" t="s">
        <v>325</v>
      </c>
      <c r="C19" s="84" t="s">
        <v>2273</v>
      </c>
      <c r="D19" s="38" t="s">
        <v>2274</v>
      </c>
      <c r="E19" s="39"/>
    </row>
    <row r="20" spans="2:5" ht="15" customHeight="1">
      <c r="B20" s="36" t="s">
        <v>287</v>
      </c>
      <c r="C20" s="37" t="s">
        <v>2275</v>
      </c>
      <c r="D20" s="38" t="s">
        <v>2276</v>
      </c>
      <c r="E20" s="39"/>
    </row>
    <row r="21" spans="2:5" ht="15" customHeight="1">
      <c r="B21" s="36" t="s">
        <v>288</v>
      </c>
      <c r="C21" s="37" t="s">
        <v>2277</v>
      </c>
      <c r="D21" s="38" t="s">
        <v>2278</v>
      </c>
      <c r="E21" s="39"/>
    </row>
    <row r="22" spans="2:5" ht="15" customHeight="1">
      <c r="B22" s="36" t="s">
        <v>289</v>
      </c>
      <c r="C22" s="37" t="s">
        <v>699</v>
      </c>
      <c r="D22" s="38" t="s">
        <v>2279</v>
      </c>
      <c r="E22" s="39"/>
    </row>
    <row r="23" spans="2:5" ht="15" customHeight="1">
      <c r="B23" s="36" t="s">
        <v>281</v>
      </c>
      <c r="C23" s="37" t="s">
        <v>2280</v>
      </c>
      <c r="D23" s="38" t="s">
        <v>2281</v>
      </c>
      <c r="E23" s="39"/>
    </row>
    <row r="24" spans="2:5" ht="15" customHeight="1">
      <c r="B24" s="36" t="s">
        <v>299</v>
      </c>
      <c r="C24" s="37" t="s">
        <v>1514</v>
      </c>
      <c r="D24" s="38" t="s">
        <v>2282</v>
      </c>
      <c r="E24" s="39"/>
    </row>
    <row r="25" spans="2:5" ht="15" customHeight="1">
      <c r="B25" s="36"/>
      <c r="C25" s="37"/>
      <c r="D25" s="38"/>
      <c r="E25" s="39"/>
    </row>
    <row r="26" spans="2:5" ht="15" customHeight="1">
      <c r="B26" s="36"/>
      <c r="C26" s="37"/>
      <c r="D26" s="38"/>
      <c r="E26" s="39"/>
    </row>
    <row r="27" spans="2:5" ht="15" customHeight="1">
      <c r="B27" s="36"/>
      <c r="C27" s="37"/>
      <c r="D27" s="38"/>
      <c r="E27" s="39"/>
    </row>
    <row r="28" spans="2:5" ht="15" customHeight="1">
      <c r="B28" s="36"/>
      <c r="C28" s="37"/>
      <c r="D28" s="38"/>
      <c r="E28" s="39"/>
    </row>
    <row r="29" spans="2:5" ht="15" customHeight="1">
      <c r="B29" s="36"/>
      <c r="C29" s="37"/>
      <c r="D29" s="38"/>
      <c r="E29" s="39"/>
    </row>
    <row r="30" spans="2:5" ht="15" customHeight="1">
      <c r="B30" s="36"/>
      <c r="C30" s="37"/>
      <c r="D30" s="38"/>
      <c r="E30" s="39"/>
    </row>
    <row r="31" spans="2:5" ht="15" customHeight="1">
      <c r="B31" s="36"/>
      <c r="C31" s="37"/>
      <c r="D31" s="38"/>
      <c r="E31" s="39"/>
    </row>
    <row r="32" spans="2:5" ht="15" customHeight="1">
      <c r="B32" s="36"/>
      <c r="C32" s="37"/>
      <c r="D32" s="38"/>
      <c r="E32" s="39"/>
    </row>
    <row r="33" spans="2:5" ht="15" customHeight="1">
      <c r="B33" s="36"/>
      <c r="C33" s="37"/>
      <c r="D33" s="38"/>
      <c r="E33" s="39"/>
    </row>
    <row r="34" spans="2:5" ht="15" customHeight="1">
      <c r="B34" s="36" t="s">
        <v>279</v>
      </c>
      <c r="C34" s="37" t="s">
        <v>1517</v>
      </c>
      <c r="D34" s="38" t="s">
        <v>1518</v>
      </c>
      <c r="E34" s="39"/>
    </row>
    <row r="35" spans="2:5" ht="15" customHeight="1">
      <c r="B35" s="36" t="s">
        <v>10</v>
      </c>
      <c r="C35" s="37" t="s">
        <v>60</v>
      </c>
      <c r="D35" s="38" t="s">
        <v>60</v>
      </c>
      <c r="E35" s="39"/>
    </row>
    <row r="36" spans="2:5" ht="15" customHeight="1" thickBot="1">
      <c r="B36" s="36" t="s">
        <v>11</v>
      </c>
      <c r="C36" s="37" t="s">
        <v>61</v>
      </c>
      <c r="D36" s="41" t="s">
        <v>61</v>
      </c>
      <c r="E36" s="80"/>
    </row>
    <row r="37" spans="2:5" ht="16.5" customHeight="1" thickBot="1">
      <c r="B37" s="197" t="s">
        <v>12</v>
      </c>
      <c r="C37" s="207"/>
      <c r="D37" s="198"/>
      <c r="E37" s="13" t="s">
        <v>5</v>
      </c>
    </row>
    <row r="38" spans="2:5" ht="15" customHeight="1">
      <c r="B38" s="208" t="s">
        <v>13</v>
      </c>
      <c r="C38" s="209"/>
      <c r="D38" s="210"/>
      <c r="E38" s="35"/>
    </row>
    <row r="39" spans="2:5" ht="15" customHeight="1">
      <c r="B39" s="180" t="s">
        <v>141</v>
      </c>
      <c r="C39" s="181"/>
      <c r="D39" s="182"/>
      <c r="E39" s="39"/>
    </row>
    <row r="40" spans="2:5" ht="15" customHeight="1">
      <c r="B40" s="180" t="s">
        <v>14</v>
      </c>
      <c r="C40" s="181"/>
      <c r="D40" s="182"/>
      <c r="E40" s="42"/>
    </row>
    <row r="41" spans="2:5" ht="15" customHeight="1">
      <c r="B41" s="180" t="s">
        <v>15</v>
      </c>
      <c r="C41" s="181"/>
      <c r="D41" s="182"/>
      <c r="E41" s="42"/>
    </row>
    <row r="42" spans="2:5" ht="15" customHeight="1">
      <c r="B42" s="188" t="s">
        <v>221</v>
      </c>
      <c r="C42" s="189"/>
      <c r="D42" s="190"/>
      <c r="E42" s="42"/>
    </row>
    <row r="43" spans="2:5" ht="15" customHeight="1">
      <c r="B43" s="219" t="s">
        <v>208</v>
      </c>
      <c r="C43" s="220"/>
      <c r="D43" s="221"/>
      <c r="E43" s="43"/>
    </row>
    <row r="44" spans="2:5" ht="15" customHeight="1" thickBot="1">
      <c r="B44" s="213" t="s">
        <v>206</v>
      </c>
      <c r="C44" s="214"/>
      <c r="D44" s="215"/>
      <c r="E44" s="44"/>
    </row>
    <row r="45" spans="2:5" ht="15" customHeight="1" thickBot="1">
      <c r="B45" s="216" t="s">
        <v>207</v>
      </c>
      <c r="C45" s="217"/>
      <c r="D45" s="218"/>
      <c r="E45" s="45">
        <f>(E38+E40+E41+E42+E44)-(E43*E38)</f>
        <v>0</v>
      </c>
    </row>
    <row r="46" spans="2:5" ht="21" customHeight="1" thickBot="1">
      <c r="B46" s="222" t="s">
        <v>209</v>
      </c>
      <c r="C46" s="223"/>
      <c r="D46" s="223"/>
      <c r="E46" s="18" t="s">
        <v>17</v>
      </c>
    </row>
    <row r="47" spans="2:5" s="48" customFormat="1" ht="15" thickBot="1">
      <c r="B47" s="186" t="s">
        <v>2283</v>
      </c>
      <c r="C47" s="187"/>
      <c r="D47" s="187"/>
      <c r="E47" s="47"/>
    </row>
    <row r="48" spans="2:5" ht="21.6" thickBot="1">
      <c r="B48" s="176" t="s">
        <v>1305</v>
      </c>
      <c r="C48" s="177"/>
      <c r="D48" s="177"/>
      <c r="E48" s="13" t="s">
        <v>1305</v>
      </c>
    </row>
    <row r="49" spans="2:5" ht="15" customHeight="1" thickBot="1">
      <c r="B49" s="178" t="s">
        <v>18</v>
      </c>
      <c r="C49" s="179"/>
      <c r="D49" s="179"/>
      <c r="E49" s="46"/>
    </row>
    <row r="50" spans="2:5">
      <c r="B50" s="212"/>
      <c r="C50" s="212"/>
      <c r="D50" s="212"/>
    </row>
    <row r="51" spans="2:5">
      <c r="B51" s="212"/>
      <c r="C51" s="212"/>
      <c r="D51" s="212"/>
    </row>
  </sheetData>
  <sheetProtection algorithmName="SHA-512" hashValue="2WNLLBBa5GljgI6gAIP5qe3AJQH8wQG9gBGFfxMwZ+zImn3r9BGztWdVCKCJS1ZtPOGnRhnRjELJE0jY18lZqg==" saltValue="P4/nArTazzsrnSvMAcqXcQ==" spinCount="100000" sheet="1" objects="1" scenarios="1"/>
  <mergeCells count="23">
    <mergeCell ref="C9:D9"/>
    <mergeCell ref="C2:D2"/>
    <mergeCell ref="C3:D3"/>
    <mergeCell ref="E5:E6"/>
    <mergeCell ref="C7:D7"/>
    <mergeCell ref="C8:D8"/>
    <mergeCell ref="C5:D5"/>
    <mergeCell ref="C6:D6"/>
    <mergeCell ref="B43:D43"/>
    <mergeCell ref="B48:D48"/>
    <mergeCell ref="B49:D49"/>
    <mergeCell ref="B37:D37"/>
    <mergeCell ref="B38:D38"/>
    <mergeCell ref="B39:D39"/>
    <mergeCell ref="B40:D40"/>
    <mergeCell ref="B41:D41"/>
    <mergeCell ref="B42:D42"/>
    <mergeCell ref="B46:D46"/>
    <mergeCell ref="B50:D50"/>
    <mergeCell ref="B51:D51"/>
    <mergeCell ref="B44:D44"/>
    <mergeCell ref="B45:D45"/>
    <mergeCell ref="B47:D47"/>
  </mergeCells>
  <hyperlinks>
    <hyperlink ref="B1" location="'1. Index'!A1" display="Go To Index" xr:uid="{DB713913-BD5B-4634-AFC7-430453E6DAD5}"/>
    <hyperlink ref="E1" location="'4. Database'!A1" display="Go To Database" xr:uid="{CF387017-C4EA-4463-8C2F-A9C4BC31F84A}"/>
  </hyperlinks>
  <pageMargins left="0.7" right="0.7" top="0.75" bottom="0.75" header="0.3" footer="0.3"/>
  <pageSetup scale="63" orientation="landscape" r:id="rId1"/>
  <headerFooter>
    <oddFooter>&amp;R_x000D_&amp;1#&amp;"Calibri"&amp;10&amp;K000000 Confidential</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91">
    <pageSetUpPr fitToPage="1"/>
  </sheetPr>
  <dimension ref="B1:E51"/>
  <sheetViews>
    <sheetView zoomScale="70" zoomScaleNormal="70" workbookViewId="0">
      <selection activeCell="A48" sqref="A48:XFD49"/>
    </sheetView>
  </sheetViews>
  <sheetFormatPr defaultColWidth="9.21875" defaultRowHeight="14.4"/>
  <cols>
    <col min="1" max="1" width="2.77734375" style="20" customWidth="1"/>
    <col min="2" max="4" width="40.5546875" style="20" customWidth="1"/>
    <col min="5" max="5" width="54.21875" style="20" customWidth="1"/>
    <col min="6" max="16384" width="9.21875" style="20"/>
  </cols>
  <sheetData>
    <row r="1" spans="2:5" ht="15" thickBot="1">
      <c r="B1" s="19" t="s">
        <v>152</v>
      </c>
      <c r="C1" s="20">
        <v>43</v>
      </c>
      <c r="E1" s="11" t="s">
        <v>1275</v>
      </c>
    </row>
    <row r="2" spans="2:5">
      <c r="B2" s="21" t="s">
        <v>0</v>
      </c>
      <c r="C2" s="194" t="str">
        <f>VLOOKUP(C3,'1. Index'!$B$7:$C$212,2,0)</f>
        <v>Electrical and optical equipment</v>
      </c>
      <c r="D2" s="194"/>
    </row>
    <row r="3" spans="2:5" ht="15" thickBot="1">
      <c r="B3" s="22" t="s">
        <v>1</v>
      </c>
      <c r="C3" s="193" t="str">
        <f>LEFT(C5,10)</f>
        <v>15.01.11.2</v>
      </c>
      <c r="D3" s="194"/>
    </row>
    <row r="4" spans="2:5" ht="15" thickBot="1">
      <c r="B4" s="23"/>
    </row>
    <row r="5" spans="2:5" ht="15" customHeight="1">
      <c r="B5" s="24" t="s">
        <v>2</v>
      </c>
      <c r="C5" s="203" t="str" cm="1">
        <f t="array" ref="C5">INDEX('1. Index'!$B$8:$E$212,C1,1)</f>
        <v>15.01.11.2.01.280</v>
      </c>
      <c r="D5" s="204"/>
      <c r="E5" s="195" t="s">
        <v>3</v>
      </c>
    </row>
    <row r="6" spans="2:5" ht="15" customHeight="1" thickBot="1">
      <c r="B6" s="25" t="s">
        <v>4</v>
      </c>
      <c r="C6" s="205" t="str" cm="1">
        <f t="array" ref="C6">INDEX('1. Index'!$B$8:$E$212,C1,2)</f>
        <v>Three phase squirrel cage electric motor (cast iron frame) - Asea Brown Boveri (Sweden) - M3BP 160MLB 4</v>
      </c>
      <c r="D6" s="206"/>
      <c r="E6" s="196"/>
    </row>
    <row r="7" spans="2:5" ht="16.5" customHeight="1" thickBot="1">
      <c r="B7" s="26"/>
      <c r="C7" s="197" t="s">
        <v>24</v>
      </c>
      <c r="D7" s="198"/>
      <c r="E7" s="13" t="s">
        <v>5</v>
      </c>
    </row>
    <row r="8" spans="2:5">
      <c r="B8" s="27" t="s">
        <v>6</v>
      </c>
      <c r="C8" s="199" t="str" cm="1">
        <f t="array" ref="C8">INDEX('1. Index'!$B$8:$E$212,C1,3)</f>
        <v>Asea Brown Boveri (Sweden)</v>
      </c>
      <c r="D8" s="200"/>
      <c r="E8" s="28"/>
    </row>
    <row r="9" spans="2:5" ht="15" thickBot="1">
      <c r="B9" s="29" t="s">
        <v>7</v>
      </c>
      <c r="C9" s="201" t="str" cm="1">
        <f t="array" ref="C9">INDEX('1. Index'!$B$8:$E$212,C1,4)</f>
        <v>M3BP 160MLB 4</v>
      </c>
      <c r="D9" s="202"/>
      <c r="E9" s="30"/>
    </row>
    <row r="10" spans="2:5" ht="18" customHeight="1" thickBot="1">
      <c r="B10" s="31"/>
      <c r="C10" s="32" t="s">
        <v>8</v>
      </c>
      <c r="D10" s="32" t="s">
        <v>9</v>
      </c>
      <c r="E10" s="13" t="s">
        <v>5</v>
      </c>
    </row>
    <row r="11" spans="2:5" ht="15" customHeight="1">
      <c r="B11" s="33" t="s">
        <v>326</v>
      </c>
      <c r="C11" s="66" t="s">
        <v>1519</v>
      </c>
      <c r="D11" s="67" t="s">
        <v>2284</v>
      </c>
      <c r="E11" s="35"/>
    </row>
    <row r="12" spans="2:5" ht="15" customHeight="1">
      <c r="B12" s="36" t="s">
        <v>327</v>
      </c>
      <c r="C12" s="37" t="s">
        <v>216</v>
      </c>
      <c r="D12" s="38" t="s">
        <v>1882</v>
      </c>
      <c r="E12" s="39"/>
    </row>
    <row r="13" spans="2:5" ht="15" customHeight="1">
      <c r="B13" s="36" t="s">
        <v>328</v>
      </c>
      <c r="C13" s="37" t="s">
        <v>1520</v>
      </c>
      <c r="D13" s="38" t="s">
        <v>2285</v>
      </c>
      <c r="E13" s="39"/>
    </row>
    <row r="14" spans="2:5" ht="15" customHeight="1">
      <c r="B14" s="36" t="s">
        <v>329</v>
      </c>
      <c r="C14" s="37" t="s">
        <v>1521</v>
      </c>
      <c r="D14" s="38" t="s">
        <v>2286</v>
      </c>
      <c r="E14" s="39"/>
    </row>
    <row r="15" spans="2:5" ht="15" customHeight="1">
      <c r="B15" s="36" t="s">
        <v>330</v>
      </c>
      <c r="C15" s="37" t="s">
        <v>1522</v>
      </c>
      <c r="D15" s="38" t="s">
        <v>2287</v>
      </c>
      <c r="E15" s="39"/>
    </row>
    <row r="16" spans="2:5" ht="15" customHeight="1">
      <c r="B16" s="36" t="s">
        <v>331</v>
      </c>
      <c r="C16" s="37" t="s">
        <v>1523</v>
      </c>
      <c r="D16" s="38" t="s">
        <v>2288</v>
      </c>
      <c r="E16" s="39"/>
    </row>
    <row r="17" spans="2:5" ht="15" customHeight="1">
      <c r="B17" s="36" t="s">
        <v>333</v>
      </c>
      <c r="C17" s="37">
        <v>6</v>
      </c>
      <c r="D17" s="38">
        <v>6</v>
      </c>
      <c r="E17" s="39"/>
    </row>
    <row r="18" spans="2:5" ht="15" customHeight="1">
      <c r="B18" s="36" t="s">
        <v>334</v>
      </c>
      <c r="C18" s="37" t="s">
        <v>216</v>
      </c>
      <c r="D18" s="38" t="s">
        <v>1882</v>
      </c>
      <c r="E18" s="39"/>
    </row>
    <row r="19" spans="2:5" ht="15" customHeight="1">
      <c r="B19" s="36" t="s">
        <v>347</v>
      </c>
      <c r="C19" s="55" t="s">
        <v>1524</v>
      </c>
      <c r="D19" s="56" t="s">
        <v>2291</v>
      </c>
      <c r="E19" s="39"/>
    </row>
    <row r="20" spans="2:5" ht="15" customHeight="1">
      <c r="B20" s="36" t="s">
        <v>287</v>
      </c>
      <c r="C20" s="37" t="s">
        <v>1525</v>
      </c>
      <c r="D20" s="38" t="s">
        <v>2292</v>
      </c>
      <c r="E20" s="39"/>
    </row>
    <row r="21" spans="2:5" ht="15" customHeight="1">
      <c r="B21" s="36" t="s">
        <v>288</v>
      </c>
      <c r="C21" s="37" t="s">
        <v>1526</v>
      </c>
      <c r="D21" s="38" t="s">
        <v>2293</v>
      </c>
      <c r="E21" s="39"/>
    </row>
    <row r="22" spans="2:5" ht="15" customHeight="1">
      <c r="B22" s="36" t="s">
        <v>290</v>
      </c>
      <c r="C22" s="37" t="s">
        <v>1527</v>
      </c>
      <c r="D22" s="38" t="s">
        <v>2294</v>
      </c>
      <c r="E22" s="39"/>
    </row>
    <row r="23" spans="2:5" ht="15" customHeight="1">
      <c r="B23" s="36" t="s">
        <v>281</v>
      </c>
      <c r="C23" s="37" t="s">
        <v>2295</v>
      </c>
      <c r="D23" s="38" t="s">
        <v>2296</v>
      </c>
      <c r="E23" s="39"/>
    </row>
    <row r="24" spans="2:5" ht="15" customHeight="1">
      <c r="B24" s="36"/>
      <c r="C24" s="37"/>
      <c r="D24" s="38"/>
      <c r="E24" s="39"/>
    </row>
    <row r="25" spans="2:5" ht="15" customHeight="1">
      <c r="B25" s="36"/>
      <c r="C25" s="37"/>
      <c r="D25" s="38"/>
      <c r="E25" s="39"/>
    </row>
    <row r="26" spans="2:5" ht="15" customHeight="1">
      <c r="B26" s="36"/>
      <c r="C26" s="37"/>
      <c r="D26" s="38"/>
      <c r="E26" s="39"/>
    </row>
    <row r="27" spans="2:5" ht="15" customHeight="1">
      <c r="B27" s="36"/>
      <c r="C27" s="37"/>
      <c r="D27" s="38"/>
      <c r="E27" s="39"/>
    </row>
    <row r="28" spans="2:5" ht="15" customHeight="1">
      <c r="B28" s="36"/>
      <c r="C28" s="37"/>
      <c r="D28" s="38"/>
      <c r="E28" s="39"/>
    </row>
    <row r="29" spans="2:5" ht="15" customHeight="1">
      <c r="B29" s="36"/>
      <c r="C29" s="37"/>
      <c r="D29" s="38"/>
      <c r="E29" s="39"/>
    </row>
    <row r="30" spans="2:5" ht="15" customHeight="1">
      <c r="B30" s="36"/>
      <c r="C30" s="37"/>
      <c r="D30" s="38"/>
      <c r="E30" s="39"/>
    </row>
    <row r="31" spans="2:5" ht="15" customHeight="1">
      <c r="B31" s="36"/>
      <c r="C31" s="37"/>
      <c r="D31" s="38"/>
      <c r="E31" s="39"/>
    </row>
    <row r="32" spans="2:5" ht="15" customHeight="1">
      <c r="B32" s="36"/>
      <c r="C32" s="37"/>
      <c r="D32" s="38"/>
      <c r="E32" s="39"/>
    </row>
    <row r="33" spans="2:5" ht="15" customHeight="1">
      <c r="B33" s="36"/>
      <c r="C33" s="37"/>
      <c r="D33" s="38"/>
      <c r="E33" s="39"/>
    </row>
    <row r="34" spans="2:5" ht="15" customHeight="1">
      <c r="B34" s="36"/>
      <c r="C34" s="37"/>
      <c r="D34" s="38"/>
      <c r="E34" s="39"/>
    </row>
    <row r="35" spans="2:5" ht="15" customHeight="1">
      <c r="B35" s="36" t="s">
        <v>10</v>
      </c>
      <c r="C35" s="37" t="s">
        <v>60</v>
      </c>
      <c r="D35" s="38" t="s">
        <v>60</v>
      </c>
      <c r="E35" s="39"/>
    </row>
    <row r="36" spans="2:5" ht="15" customHeight="1" thickBot="1">
      <c r="B36" s="36" t="s">
        <v>11</v>
      </c>
      <c r="C36" s="37" t="s">
        <v>61</v>
      </c>
      <c r="D36" s="41" t="s">
        <v>61</v>
      </c>
      <c r="E36" s="80"/>
    </row>
    <row r="37" spans="2:5" ht="16.5" customHeight="1" thickBot="1">
      <c r="B37" s="197" t="s">
        <v>12</v>
      </c>
      <c r="C37" s="207"/>
      <c r="D37" s="198"/>
      <c r="E37" s="13" t="s">
        <v>5</v>
      </c>
    </row>
    <row r="38" spans="2:5" ht="15" customHeight="1">
      <c r="B38" s="208" t="s">
        <v>13</v>
      </c>
      <c r="C38" s="209"/>
      <c r="D38" s="210"/>
      <c r="E38" s="35"/>
    </row>
    <row r="39" spans="2:5" ht="15" customHeight="1">
      <c r="B39" s="180" t="s">
        <v>141</v>
      </c>
      <c r="C39" s="181"/>
      <c r="D39" s="182"/>
      <c r="E39" s="39"/>
    </row>
    <row r="40" spans="2:5" ht="15" customHeight="1">
      <c r="B40" s="180" t="s">
        <v>14</v>
      </c>
      <c r="C40" s="181"/>
      <c r="D40" s="182"/>
      <c r="E40" s="42"/>
    </row>
    <row r="41" spans="2:5" ht="15" customHeight="1">
      <c r="B41" s="180" t="s">
        <v>15</v>
      </c>
      <c r="C41" s="181"/>
      <c r="D41" s="182"/>
      <c r="E41" s="42"/>
    </row>
    <row r="42" spans="2:5" ht="15" customHeight="1">
      <c r="B42" s="188" t="s">
        <v>221</v>
      </c>
      <c r="C42" s="189"/>
      <c r="D42" s="190"/>
      <c r="E42" s="42"/>
    </row>
    <row r="43" spans="2:5" ht="15" customHeight="1">
      <c r="B43" s="219" t="s">
        <v>208</v>
      </c>
      <c r="C43" s="220"/>
      <c r="D43" s="221"/>
      <c r="E43" s="43"/>
    </row>
    <row r="44" spans="2:5" ht="15" customHeight="1" thickBot="1">
      <c r="B44" s="213" t="s">
        <v>206</v>
      </c>
      <c r="C44" s="214"/>
      <c r="D44" s="215"/>
      <c r="E44" s="44"/>
    </row>
    <row r="45" spans="2:5" ht="15" customHeight="1" thickBot="1">
      <c r="B45" s="216" t="s">
        <v>207</v>
      </c>
      <c r="C45" s="217"/>
      <c r="D45" s="218"/>
      <c r="E45" s="45">
        <f>(E38+E40+E41+E42+E44)-(E43*E38)</f>
        <v>0</v>
      </c>
    </row>
    <row r="46" spans="2:5" ht="21" customHeight="1" thickBot="1">
      <c r="B46" s="222" t="s">
        <v>209</v>
      </c>
      <c r="C46" s="223"/>
      <c r="D46" s="223"/>
      <c r="E46" s="18" t="s">
        <v>17</v>
      </c>
    </row>
    <row r="47" spans="2:5" s="48" customFormat="1" ht="15" thickBot="1">
      <c r="B47" s="186"/>
      <c r="C47" s="187"/>
      <c r="D47" s="187"/>
      <c r="E47" s="47"/>
    </row>
    <row r="48" spans="2:5" ht="21.6" thickBot="1">
      <c r="B48" s="176" t="s">
        <v>1305</v>
      </c>
      <c r="C48" s="177"/>
      <c r="D48" s="177"/>
      <c r="E48" s="13" t="s">
        <v>1305</v>
      </c>
    </row>
    <row r="49" spans="2:5" ht="15" customHeight="1" thickBot="1">
      <c r="B49" s="178" t="s">
        <v>18</v>
      </c>
      <c r="C49" s="179"/>
      <c r="D49" s="179"/>
      <c r="E49" s="46"/>
    </row>
    <row r="50" spans="2:5">
      <c r="B50" s="212"/>
      <c r="C50" s="212"/>
      <c r="D50" s="212"/>
    </row>
    <row r="51" spans="2:5">
      <c r="B51" s="212"/>
      <c r="C51" s="212"/>
      <c r="D51" s="212"/>
    </row>
  </sheetData>
  <sheetProtection algorithmName="SHA-512" hashValue="mpNVQ6VLV0diSSVF0ei473hC+KtE5te6VFHMvxi/1ukd1O3YIMVu6k3MqgmZBqKoJZmpPjS12XlqJjE7RTsqbQ==" saltValue="hbDlZxTECldy1fsfdr6xkQ==" spinCount="100000" sheet="1" objects="1" scenarios="1"/>
  <mergeCells count="23">
    <mergeCell ref="C9:D9"/>
    <mergeCell ref="C2:D2"/>
    <mergeCell ref="C3:D3"/>
    <mergeCell ref="E5:E6"/>
    <mergeCell ref="C7:D7"/>
    <mergeCell ref="C8:D8"/>
    <mergeCell ref="C5:D5"/>
    <mergeCell ref="C6:D6"/>
    <mergeCell ref="B43:D43"/>
    <mergeCell ref="B48:D48"/>
    <mergeCell ref="B49:D49"/>
    <mergeCell ref="B37:D37"/>
    <mergeCell ref="B38:D38"/>
    <mergeCell ref="B39:D39"/>
    <mergeCell ref="B40:D40"/>
    <mergeCell ref="B41:D41"/>
    <mergeCell ref="B42:D42"/>
    <mergeCell ref="B46:D46"/>
    <mergeCell ref="B50:D50"/>
    <mergeCell ref="B51:D51"/>
    <mergeCell ref="B44:D44"/>
    <mergeCell ref="B45:D45"/>
    <mergeCell ref="B47:D47"/>
  </mergeCells>
  <hyperlinks>
    <hyperlink ref="B1" location="'1. Index'!A1" display="Go To Index" xr:uid="{3DD9CD5C-10BB-4BF9-8C72-C47640AFAAB2}"/>
    <hyperlink ref="E1" location="'4. Database'!A1" display="Go To Database" xr:uid="{7B546AF3-58AE-4833-8215-80F19A89904B}"/>
    <hyperlink ref="D23" r:id="rId1" display="www.cat.com" xr:uid="{34B42E73-724B-470E-BF4A-E60F19680EF0}"/>
  </hyperlinks>
  <pageMargins left="0.7" right="0.7" top="0.75" bottom="0.75" header="0.3" footer="0.3"/>
  <pageSetup scale="63" orientation="landscape" r:id="rId2"/>
  <headerFooter>
    <oddFooter>&amp;R_x000D_&amp;1#&amp;"Calibri"&amp;10&amp;K000000 Confidential</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92">
    <pageSetUpPr fitToPage="1"/>
  </sheetPr>
  <dimension ref="B1:E51"/>
  <sheetViews>
    <sheetView zoomScale="70" zoomScaleNormal="70" workbookViewId="0">
      <selection activeCell="A48" sqref="A48:XFD49"/>
    </sheetView>
  </sheetViews>
  <sheetFormatPr defaultColWidth="9.21875" defaultRowHeight="14.4"/>
  <cols>
    <col min="1" max="1" width="2.77734375" style="20" customWidth="1"/>
    <col min="2" max="4" width="40.5546875" style="20" customWidth="1"/>
    <col min="5" max="5" width="54.21875" style="20" customWidth="1"/>
    <col min="6" max="16384" width="9.21875" style="20"/>
  </cols>
  <sheetData>
    <row r="1" spans="2:5" ht="15" thickBot="1">
      <c r="B1" s="19" t="s">
        <v>152</v>
      </c>
      <c r="C1" s="20">
        <v>44</v>
      </c>
      <c r="E1" s="11" t="s">
        <v>1275</v>
      </c>
    </row>
    <row r="2" spans="2:5">
      <c r="B2" s="21" t="s">
        <v>0</v>
      </c>
      <c r="C2" s="194" t="str">
        <f>VLOOKUP(C3,'1. Index'!$B$7:$C$212,2,0)</f>
        <v>Electrical and optical equipment</v>
      </c>
      <c r="D2" s="194"/>
    </row>
    <row r="3" spans="2:5" ht="15" thickBot="1">
      <c r="B3" s="22" t="s">
        <v>1</v>
      </c>
      <c r="C3" s="193" t="str">
        <f>LEFT(C5,10)</f>
        <v>15.01.11.2</v>
      </c>
      <c r="D3" s="194"/>
    </row>
    <row r="4" spans="2:5" ht="15" thickBot="1">
      <c r="B4" s="23"/>
    </row>
    <row r="5" spans="2:5" ht="15" customHeight="1">
      <c r="B5" s="24" t="s">
        <v>2</v>
      </c>
      <c r="C5" s="203" t="str" cm="1">
        <f t="array" ref="C5">INDEX('1. Index'!$B$8:$E$212,C1,1)</f>
        <v>15.01.11.2.01.290</v>
      </c>
      <c r="D5" s="204"/>
      <c r="E5" s="195" t="s">
        <v>3</v>
      </c>
    </row>
    <row r="6" spans="2:5" ht="15" customHeight="1" thickBot="1">
      <c r="B6" s="25" t="s">
        <v>4</v>
      </c>
      <c r="C6" s="205" t="str" cm="1">
        <f t="array" ref="C6">INDEX('1. Index'!$B$8:$E$212,C1,2)</f>
        <v>Moving head light - Unspecified</v>
      </c>
      <c r="D6" s="206"/>
      <c r="E6" s="196"/>
    </row>
    <row r="7" spans="2:5" ht="16.5" customHeight="1" thickBot="1">
      <c r="B7" s="26"/>
      <c r="C7" s="197" t="s">
        <v>24</v>
      </c>
      <c r="D7" s="198"/>
      <c r="E7" s="13" t="s">
        <v>5</v>
      </c>
    </row>
    <row r="8" spans="2:5">
      <c r="B8" s="27" t="s">
        <v>6</v>
      </c>
      <c r="C8" s="199" t="str" cm="1">
        <f t="array" ref="C8">INDEX('1. Index'!$B$8:$E$212,C1,3)</f>
        <v>Unspecified</v>
      </c>
      <c r="D8" s="200"/>
      <c r="E8" s="28"/>
    </row>
    <row r="9" spans="2:5" ht="15" thickBot="1">
      <c r="B9" s="29" t="s">
        <v>7</v>
      </c>
      <c r="C9" s="201" t="str" cm="1">
        <f t="array" ref="C9">INDEX('1. Index'!$B$8:$E$212,C1,4)</f>
        <v>Unspecified</v>
      </c>
      <c r="D9" s="202"/>
      <c r="E9" s="30"/>
    </row>
    <row r="10" spans="2:5" ht="18" customHeight="1" thickBot="1">
      <c r="B10" s="31"/>
      <c r="C10" s="32" t="s">
        <v>8</v>
      </c>
      <c r="D10" s="32" t="s">
        <v>9</v>
      </c>
      <c r="E10" s="13" t="s">
        <v>5</v>
      </c>
    </row>
    <row r="11" spans="2:5" ht="15" customHeight="1">
      <c r="B11" s="33" t="s">
        <v>326</v>
      </c>
      <c r="C11" s="66" t="s">
        <v>1519</v>
      </c>
      <c r="D11" s="67" t="s">
        <v>2284</v>
      </c>
      <c r="E11" s="35"/>
    </row>
    <row r="12" spans="2:5" ht="15" customHeight="1">
      <c r="B12" s="36" t="s">
        <v>327</v>
      </c>
      <c r="C12" s="37" t="s">
        <v>216</v>
      </c>
      <c r="D12" s="38" t="s">
        <v>1882</v>
      </c>
      <c r="E12" s="39"/>
    </row>
    <row r="13" spans="2:5" ht="15" customHeight="1">
      <c r="B13" s="36" t="s">
        <v>328</v>
      </c>
      <c r="C13" s="37" t="s">
        <v>1520</v>
      </c>
      <c r="D13" s="38" t="s">
        <v>2285</v>
      </c>
      <c r="E13" s="39"/>
    </row>
    <row r="14" spans="2:5" ht="15" customHeight="1">
      <c r="B14" s="36" t="s">
        <v>329</v>
      </c>
      <c r="C14" s="37" t="s">
        <v>1521</v>
      </c>
      <c r="D14" s="38" t="s">
        <v>2286</v>
      </c>
      <c r="E14" s="39"/>
    </row>
    <row r="15" spans="2:5" ht="15" customHeight="1">
      <c r="B15" s="36" t="s">
        <v>330</v>
      </c>
      <c r="C15" s="37" t="s">
        <v>1522</v>
      </c>
      <c r="D15" s="38" t="s">
        <v>2287</v>
      </c>
      <c r="E15" s="39"/>
    </row>
    <row r="16" spans="2:5" ht="15" customHeight="1">
      <c r="B16" s="36" t="s">
        <v>2298</v>
      </c>
      <c r="C16" s="37" t="s">
        <v>2299</v>
      </c>
      <c r="D16" s="38" t="s">
        <v>2300</v>
      </c>
      <c r="E16" s="39"/>
    </row>
    <row r="17" spans="2:5" ht="15" customHeight="1">
      <c r="B17" s="36" t="s">
        <v>331</v>
      </c>
      <c r="C17" s="37" t="s">
        <v>1523</v>
      </c>
      <c r="D17" s="38" t="s">
        <v>2288</v>
      </c>
      <c r="E17" s="39"/>
    </row>
    <row r="18" spans="2:5" ht="15" customHeight="1">
      <c r="B18" s="36" t="s">
        <v>333</v>
      </c>
      <c r="C18" s="37" t="s">
        <v>2289</v>
      </c>
      <c r="D18" s="38" t="s">
        <v>2290</v>
      </c>
      <c r="E18" s="39"/>
    </row>
    <row r="19" spans="2:5" ht="15" customHeight="1">
      <c r="B19" s="36" t="s">
        <v>334</v>
      </c>
      <c r="C19" s="55" t="s">
        <v>216</v>
      </c>
      <c r="D19" s="56" t="s">
        <v>1882</v>
      </c>
      <c r="E19" s="39"/>
    </row>
    <row r="20" spans="2:5" ht="15" customHeight="1">
      <c r="B20" s="36" t="s">
        <v>347</v>
      </c>
      <c r="C20" s="37" t="s">
        <v>1524</v>
      </c>
      <c r="D20" s="38" t="s">
        <v>2291</v>
      </c>
      <c r="E20" s="39"/>
    </row>
    <row r="21" spans="2:5" ht="15" customHeight="1">
      <c r="B21" s="36" t="s">
        <v>287</v>
      </c>
      <c r="C21" s="37" t="s">
        <v>1525</v>
      </c>
      <c r="D21" s="38" t="s">
        <v>2292</v>
      </c>
      <c r="E21" s="39"/>
    </row>
    <row r="22" spans="2:5" ht="15" customHeight="1">
      <c r="B22" s="36" t="s">
        <v>288</v>
      </c>
      <c r="C22" s="37" t="s">
        <v>1526</v>
      </c>
      <c r="D22" s="38" t="s">
        <v>2293</v>
      </c>
      <c r="E22" s="39"/>
    </row>
    <row r="23" spans="2:5" ht="15" customHeight="1">
      <c r="B23" s="36" t="s">
        <v>290</v>
      </c>
      <c r="C23" s="37" t="s">
        <v>1527</v>
      </c>
      <c r="D23" s="38" t="s">
        <v>2294</v>
      </c>
      <c r="E23" s="39"/>
    </row>
    <row r="24" spans="2:5" ht="15" customHeight="1">
      <c r="B24" s="36" t="s">
        <v>281</v>
      </c>
      <c r="C24" s="37" t="s">
        <v>2295</v>
      </c>
      <c r="D24" s="38" t="s">
        <v>2296</v>
      </c>
      <c r="E24" s="39"/>
    </row>
    <row r="25" spans="2:5" ht="15" customHeight="1">
      <c r="B25" s="36"/>
      <c r="C25" s="37"/>
      <c r="D25" s="38"/>
      <c r="E25" s="39"/>
    </row>
    <row r="26" spans="2:5" ht="15" customHeight="1">
      <c r="B26" s="36"/>
      <c r="C26" s="37"/>
      <c r="D26" s="38"/>
      <c r="E26" s="39"/>
    </row>
    <row r="27" spans="2:5" ht="15" customHeight="1">
      <c r="B27" s="36"/>
      <c r="C27" s="37"/>
      <c r="D27" s="38"/>
      <c r="E27" s="39"/>
    </row>
    <row r="28" spans="2:5" ht="15" customHeight="1">
      <c r="B28" s="36"/>
      <c r="C28" s="37"/>
      <c r="D28" s="38"/>
      <c r="E28" s="39"/>
    </row>
    <row r="29" spans="2:5" ht="15" customHeight="1">
      <c r="B29" s="36"/>
      <c r="C29" s="37"/>
      <c r="D29" s="38"/>
      <c r="E29" s="39"/>
    </row>
    <row r="30" spans="2:5" ht="15" customHeight="1">
      <c r="B30" s="36"/>
      <c r="C30" s="37"/>
      <c r="D30" s="38"/>
      <c r="E30" s="39"/>
    </row>
    <row r="31" spans="2:5" ht="15" customHeight="1">
      <c r="B31" s="36"/>
      <c r="C31" s="37"/>
      <c r="D31" s="38"/>
      <c r="E31" s="39"/>
    </row>
    <row r="32" spans="2:5" ht="15" customHeight="1">
      <c r="B32" s="36"/>
      <c r="C32" s="37"/>
      <c r="D32" s="38"/>
      <c r="E32" s="39"/>
    </row>
    <row r="33" spans="2:5" ht="15" customHeight="1">
      <c r="B33" s="36"/>
      <c r="C33" s="37"/>
      <c r="D33" s="38"/>
      <c r="E33" s="39"/>
    </row>
    <row r="34" spans="2:5" ht="15" customHeight="1">
      <c r="B34" s="36" t="s">
        <v>279</v>
      </c>
      <c r="C34" s="37" t="s">
        <v>1528</v>
      </c>
      <c r="D34" s="38" t="s">
        <v>1529</v>
      </c>
      <c r="E34" s="39"/>
    </row>
    <row r="35" spans="2:5" ht="15" customHeight="1">
      <c r="B35" s="36" t="s">
        <v>10</v>
      </c>
      <c r="C35" s="37" t="s">
        <v>60</v>
      </c>
      <c r="D35" s="38" t="s">
        <v>60</v>
      </c>
      <c r="E35" s="39"/>
    </row>
    <row r="36" spans="2:5" ht="15" customHeight="1" thickBot="1">
      <c r="B36" s="36" t="s">
        <v>11</v>
      </c>
      <c r="C36" s="37" t="s">
        <v>61</v>
      </c>
      <c r="D36" s="41" t="s">
        <v>61</v>
      </c>
      <c r="E36" s="80"/>
    </row>
    <row r="37" spans="2:5" ht="16.5" customHeight="1" thickBot="1">
      <c r="B37" s="197" t="s">
        <v>12</v>
      </c>
      <c r="C37" s="207"/>
      <c r="D37" s="198"/>
      <c r="E37" s="13" t="s">
        <v>5</v>
      </c>
    </row>
    <row r="38" spans="2:5" ht="15" customHeight="1">
      <c r="B38" s="208" t="s">
        <v>13</v>
      </c>
      <c r="C38" s="209"/>
      <c r="D38" s="210"/>
      <c r="E38" s="35"/>
    </row>
    <row r="39" spans="2:5" ht="15" customHeight="1">
      <c r="B39" s="180" t="s">
        <v>141</v>
      </c>
      <c r="C39" s="181"/>
      <c r="D39" s="182"/>
      <c r="E39" s="39"/>
    </row>
    <row r="40" spans="2:5" ht="15" customHeight="1">
      <c r="B40" s="180" t="s">
        <v>14</v>
      </c>
      <c r="C40" s="181"/>
      <c r="D40" s="182"/>
      <c r="E40" s="42"/>
    </row>
    <row r="41" spans="2:5" ht="15" customHeight="1">
      <c r="B41" s="180" t="s">
        <v>15</v>
      </c>
      <c r="C41" s="181"/>
      <c r="D41" s="182"/>
      <c r="E41" s="42"/>
    </row>
    <row r="42" spans="2:5" ht="15" customHeight="1">
      <c r="B42" s="188" t="s">
        <v>221</v>
      </c>
      <c r="C42" s="189"/>
      <c r="D42" s="190"/>
      <c r="E42" s="42"/>
    </row>
    <row r="43" spans="2:5" ht="15" customHeight="1">
      <c r="B43" s="219" t="s">
        <v>208</v>
      </c>
      <c r="C43" s="220"/>
      <c r="D43" s="221"/>
      <c r="E43" s="43"/>
    </row>
    <row r="44" spans="2:5" ht="15" customHeight="1" thickBot="1">
      <c r="B44" s="213" t="s">
        <v>206</v>
      </c>
      <c r="C44" s="214"/>
      <c r="D44" s="215"/>
      <c r="E44" s="44"/>
    </row>
    <row r="45" spans="2:5" ht="15" customHeight="1" thickBot="1">
      <c r="B45" s="216" t="s">
        <v>207</v>
      </c>
      <c r="C45" s="217"/>
      <c r="D45" s="218"/>
      <c r="E45" s="45">
        <f>(E38+E40+E41+E42+E44)-(E43*E38)</f>
        <v>0</v>
      </c>
    </row>
    <row r="46" spans="2:5" ht="21" customHeight="1" thickBot="1">
      <c r="B46" s="222" t="s">
        <v>209</v>
      </c>
      <c r="C46" s="223"/>
      <c r="D46" s="223"/>
      <c r="E46" s="18" t="s">
        <v>17</v>
      </c>
    </row>
    <row r="47" spans="2:5" s="48" customFormat="1" ht="36.450000000000003" customHeight="1" thickBot="1">
      <c r="B47" s="186" t="s">
        <v>2297</v>
      </c>
      <c r="C47" s="187"/>
      <c r="D47" s="187"/>
      <c r="E47" s="47"/>
    </row>
    <row r="48" spans="2:5" ht="21.6" thickBot="1">
      <c r="B48" s="176" t="s">
        <v>1305</v>
      </c>
      <c r="C48" s="177"/>
      <c r="D48" s="177"/>
      <c r="E48" s="13" t="s">
        <v>1305</v>
      </c>
    </row>
    <row r="49" spans="2:5" ht="15" customHeight="1" thickBot="1">
      <c r="B49" s="178" t="s">
        <v>18</v>
      </c>
      <c r="C49" s="179"/>
      <c r="D49" s="179"/>
      <c r="E49" s="46"/>
    </row>
    <row r="50" spans="2:5">
      <c r="B50" s="212"/>
      <c r="C50" s="212"/>
      <c r="D50" s="212"/>
    </row>
    <row r="51" spans="2:5">
      <c r="B51" s="212"/>
      <c r="C51" s="212"/>
      <c r="D51" s="212"/>
    </row>
  </sheetData>
  <sheetProtection algorithmName="SHA-512" hashValue="GxfIjE6QQhq/A/TKietiKGLlqUgIDAcVtbPoYTmtlcogqqzqfYHP61mLhqekPUANP9Do7MCg0hn7mSTDnAGjkQ==" saltValue="TcdAGWvaOwKhnBRryF/veg==" spinCount="100000" sheet="1" objects="1" scenarios="1"/>
  <mergeCells count="23">
    <mergeCell ref="C9:D9"/>
    <mergeCell ref="C2:D2"/>
    <mergeCell ref="C3:D3"/>
    <mergeCell ref="E5:E6"/>
    <mergeCell ref="C7:D7"/>
    <mergeCell ref="C8:D8"/>
    <mergeCell ref="C5:D5"/>
    <mergeCell ref="C6:D6"/>
    <mergeCell ref="B43:D43"/>
    <mergeCell ref="B48:D48"/>
    <mergeCell ref="B49:D49"/>
    <mergeCell ref="B37:D37"/>
    <mergeCell ref="B38:D38"/>
    <mergeCell ref="B39:D39"/>
    <mergeCell ref="B40:D40"/>
    <mergeCell ref="B41:D41"/>
    <mergeCell ref="B42:D42"/>
    <mergeCell ref="B46:D46"/>
    <mergeCell ref="B50:D50"/>
    <mergeCell ref="B51:D51"/>
    <mergeCell ref="B44:D44"/>
    <mergeCell ref="B45:D45"/>
    <mergeCell ref="B47:D47"/>
  </mergeCells>
  <hyperlinks>
    <hyperlink ref="B1" location="'1. Index'!A1" display="Go To Index" xr:uid="{737AA68B-3FFD-4A81-A64D-BD6BE57C1B6D}"/>
    <hyperlink ref="E1" location="'4. Database'!A1" display="Go To Database" xr:uid="{3AEAA807-945D-4474-AF87-47A47EAE8469}"/>
    <hyperlink ref="D23" r:id="rId1" display="www.cat.com" xr:uid="{00000000-0004-0000-2700-000002000000}"/>
  </hyperlinks>
  <pageMargins left="0.7" right="0.7" top="0.75" bottom="0.75" header="0.3" footer="0.3"/>
  <pageSetup scale="59" orientation="landscape" r:id="rId2"/>
  <headerFooter>
    <oddFooter>&amp;R_x000D_&amp;1#&amp;"Calibri"&amp;10&amp;K000000 Confidential</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162">
    <pageSetUpPr fitToPage="1"/>
  </sheetPr>
  <dimension ref="B1:E51"/>
  <sheetViews>
    <sheetView zoomScale="70" zoomScaleNormal="70" workbookViewId="0">
      <selection activeCell="A48" sqref="A48:XFD49"/>
    </sheetView>
  </sheetViews>
  <sheetFormatPr defaultColWidth="9.21875" defaultRowHeight="14.4"/>
  <cols>
    <col min="1" max="1" width="2.77734375" style="20" customWidth="1"/>
    <col min="2" max="4" width="40.5546875" style="20" customWidth="1"/>
    <col min="5" max="5" width="54.21875" style="20" customWidth="1"/>
    <col min="6" max="16384" width="9.21875" style="20"/>
  </cols>
  <sheetData>
    <row r="1" spans="2:5" ht="15" thickBot="1">
      <c r="B1" s="19" t="s">
        <v>152</v>
      </c>
      <c r="C1" s="20">
        <v>45</v>
      </c>
      <c r="E1" s="11" t="s">
        <v>1275</v>
      </c>
    </row>
    <row r="2" spans="2:5">
      <c r="B2" s="21" t="s">
        <v>0</v>
      </c>
      <c r="C2" s="194" t="str">
        <f>VLOOKUP(C3,'1. Index'!$B$7:$C$212,2,0)</f>
        <v>Electrical and optical equipment</v>
      </c>
      <c r="D2" s="194"/>
    </row>
    <row r="3" spans="2:5" ht="15" thickBot="1">
      <c r="B3" s="22" t="s">
        <v>1</v>
      </c>
      <c r="C3" s="193" t="str">
        <f>LEFT(C5,10)</f>
        <v>15.01.11.2</v>
      </c>
      <c r="D3" s="194"/>
    </row>
    <row r="4" spans="2:5" ht="15" thickBot="1">
      <c r="B4" s="23"/>
    </row>
    <row r="5" spans="2:5" ht="15" customHeight="1">
      <c r="B5" s="24" t="s">
        <v>2</v>
      </c>
      <c r="C5" s="203" t="str" cm="1">
        <f t="array" ref="C5">INDEX('1. Index'!$B$8:$E$212,C1,1)</f>
        <v>15.01.11.2.01.300</v>
      </c>
      <c r="D5" s="204"/>
      <c r="E5" s="195" t="s">
        <v>3</v>
      </c>
    </row>
    <row r="6" spans="2:5" ht="15" customHeight="1" thickBot="1">
      <c r="B6" s="25" t="s">
        <v>4</v>
      </c>
      <c r="C6" s="205" t="str" cm="1">
        <f t="array" ref="C6">INDEX('1. Index'!$B$8:$E$212,C1,2)</f>
        <v>Moving head light - Martin (Denmark) - ERA 300 Profile</v>
      </c>
      <c r="D6" s="206"/>
      <c r="E6" s="196"/>
    </row>
    <row r="7" spans="2:5" ht="16.5" customHeight="1" thickBot="1">
      <c r="B7" s="26"/>
      <c r="C7" s="197" t="s">
        <v>24</v>
      </c>
      <c r="D7" s="198"/>
      <c r="E7" s="13" t="s">
        <v>5</v>
      </c>
    </row>
    <row r="8" spans="2:5">
      <c r="B8" s="27" t="s">
        <v>6</v>
      </c>
      <c r="C8" s="199" t="str" cm="1">
        <f t="array" ref="C8">INDEX('1. Index'!$B$8:$E$212,C1,3)</f>
        <v>Martin (Denmark)</v>
      </c>
      <c r="D8" s="200"/>
      <c r="E8" s="28"/>
    </row>
    <row r="9" spans="2:5" ht="15" thickBot="1">
      <c r="B9" s="29" t="s">
        <v>7</v>
      </c>
      <c r="C9" s="201" t="str" cm="1">
        <f t="array" ref="C9">INDEX('1. Index'!$B$8:$E$212,C1,4)</f>
        <v>ERA 300 Profile</v>
      </c>
      <c r="D9" s="202"/>
      <c r="E9" s="30"/>
    </row>
    <row r="10" spans="2:5" ht="18" customHeight="1" thickBot="1">
      <c r="B10" s="31"/>
      <c r="C10" s="32" t="s">
        <v>8</v>
      </c>
      <c r="D10" s="32" t="s">
        <v>9</v>
      </c>
      <c r="E10" s="13" t="s">
        <v>5</v>
      </c>
    </row>
    <row r="11" spans="2:5" ht="15" customHeight="1">
      <c r="B11" s="33" t="s">
        <v>335</v>
      </c>
      <c r="C11" s="66" t="s">
        <v>1531</v>
      </c>
      <c r="D11" s="67" t="s">
        <v>2301</v>
      </c>
      <c r="E11" s="35"/>
    </row>
    <row r="12" spans="2:5" ht="15" customHeight="1">
      <c r="B12" s="36" t="s">
        <v>336</v>
      </c>
      <c r="C12" s="37" t="s">
        <v>684</v>
      </c>
      <c r="D12" s="38" t="s">
        <v>2302</v>
      </c>
      <c r="E12" s="39"/>
    </row>
    <row r="13" spans="2:5" ht="15" customHeight="1">
      <c r="B13" s="36" t="s">
        <v>337</v>
      </c>
      <c r="C13" s="37" t="s">
        <v>2303</v>
      </c>
      <c r="D13" s="38" t="s">
        <v>2304</v>
      </c>
      <c r="E13" s="39"/>
    </row>
    <row r="14" spans="2:5" ht="15" customHeight="1">
      <c r="B14" s="36" t="s">
        <v>338</v>
      </c>
      <c r="C14" s="37" t="s">
        <v>2305</v>
      </c>
      <c r="D14" s="38" t="s">
        <v>2306</v>
      </c>
      <c r="E14" s="39"/>
    </row>
    <row r="15" spans="2:5" ht="15" customHeight="1">
      <c r="B15" s="36" t="s">
        <v>339</v>
      </c>
      <c r="C15" s="55" t="s">
        <v>2307</v>
      </c>
      <c r="D15" s="56" t="s">
        <v>2308</v>
      </c>
      <c r="E15" s="39"/>
    </row>
    <row r="16" spans="2:5" ht="15" customHeight="1">
      <c r="B16" s="36" t="s">
        <v>340</v>
      </c>
      <c r="C16" s="37" t="s">
        <v>685</v>
      </c>
      <c r="D16" s="38" t="s">
        <v>2309</v>
      </c>
      <c r="E16" s="39"/>
    </row>
    <row r="17" spans="2:5" ht="15" customHeight="1">
      <c r="B17" s="36" t="s">
        <v>341</v>
      </c>
      <c r="C17" s="37" t="s">
        <v>686</v>
      </c>
      <c r="D17" s="38" t="s">
        <v>2310</v>
      </c>
      <c r="E17" s="39"/>
    </row>
    <row r="18" spans="2:5" ht="15" customHeight="1">
      <c r="B18" s="36" t="s">
        <v>342</v>
      </c>
      <c r="C18" s="37" t="s">
        <v>2311</v>
      </c>
      <c r="D18" s="38" t="s">
        <v>2312</v>
      </c>
      <c r="E18" s="39"/>
    </row>
    <row r="19" spans="2:5" ht="15" customHeight="1">
      <c r="B19" s="36" t="s">
        <v>343</v>
      </c>
      <c r="C19" s="37" t="s">
        <v>687</v>
      </c>
      <c r="D19" s="38" t="s">
        <v>2313</v>
      </c>
      <c r="E19" s="39"/>
    </row>
    <row r="20" spans="2:5" ht="15" customHeight="1">
      <c r="B20" s="36" t="s">
        <v>346</v>
      </c>
      <c r="C20" s="37" t="s">
        <v>2314</v>
      </c>
      <c r="D20" s="38" t="s">
        <v>2315</v>
      </c>
      <c r="E20" s="39"/>
    </row>
    <row r="21" spans="2:5" ht="15" customHeight="1">
      <c r="B21" s="36" t="s">
        <v>281</v>
      </c>
      <c r="C21" s="37" t="s">
        <v>2316</v>
      </c>
      <c r="D21" s="38" t="s">
        <v>2317</v>
      </c>
      <c r="E21" s="39"/>
    </row>
    <row r="22" spans="2:5" ht="15" customHeight="1">
      <c r="B22" s="36"/>
      <c r="C22" s="37"/>
      <c r="D22" s="38"/>
      <c r="E22" s="39"/>
    </row>
    <row r="23" spans="2:5" ht="15" customHeight="1">
      <c r="B23" s="36"/>
      <c r="C23" s="37"/>
      <c r="D23" s="38"/>
      <c r="E23" s="39"/>
    </row>
    <row r="24" spans="2:5" ht="15" customHeight="1">
      <c r="B24" s="36"/>
      <c r="C24" s="37"/>
      <c r="D24" s="38"/>
      <c r="E24" s="39"/>
    </row>
    <row r="25" spans="2:5" ht="15" customHeight="1">
      <c r="B25" s="36"/>
      <c r="C25" s="37"/>
      <c r="D25" s="38"/>
      <c r="E25" s="39"/>
    </row>
    <row r="26" spans="2:5" ht="15" customHeight="1">
      <c r="B26" s="36"/>
      <c r="C26" s="37"/>
      <c r="D26" s="38"/>
      <c r="E26" s="39"/>
    </row>
    <row r="27" spans="2:5" ht="15" customHeight="1">
      <c r="B27" s="36"/>
      <c r="C27" s="37"/>
      <c r="D27" s="38"/>
      <c r="E27" s="39"/>
    </row>
    <row r="28" spans="2:5" ht="15" customHeight="1">
      <c r="B28" s="36"/>
      <c r="C28" s="37"/>
      <c r="D28" s="38"/>
      <c r="E28" s="39"/>
    </row>
    <row r="29" spans="2:5" ht="15" customHeight="1">
      <c r="B29" s="36"/>
      <c r="C29" s="37"/>
      <c r="D29" s="38"/>
      <c r="E29" s="39"/>
    </row>
    <row r="30" spans="2:5" ht="15" customHeight="1">
      <c r="B30" s="36"/>
      <c r="C30" s="37"/>
      <c r="D30" s="38"/>
      <c r="E30" s="39"/>
    </row>
    <row r="31" spans="2:5" ht="15" customHeight="1">
      <c r="B31" s="36"/>
      <c r="C31" s="37"/>
      <c r="D31" s="38"/>
      <c r="E31" s="39"/>
    </row>
    <row r="32" spans="2:5" ht="15" customHeight="1">
      <c r="B32" s="36"/>
      <c r="C32" s="37"/>
      <c r="D32" s="38"/>
      <c r="E32" s="39"/>
    </row>
    <row r="33" spans="2:5" ht="15" customHeight="1">
      <c r="B33" s="36"/>
      <c r="C33" s="37"/>
      <c r="D33" s="38"/>
      <c r="E33" s="39"/>
    </row>
    <row r="34" spans="2:5" ht="15" customHeight="1">
      <c r="B34" s="36"/>
      <c r="C34" s="37"/>
      <c r="D34" s="38"/>
      <c r="E34" s="39"/>
    </row>
    <row r="35" spans="2:5" ht="15" customHeight="1">
      <c r="B35" s="36" t="s">
        <v>10</v>
      </c>
      <c r="C35" s="37" t="s">
        <v>60</v>
      </c>
      <c r="D35" s="38" t="s">
        <v>60</v>
      </c>
      <c r="E35" s="39"/>
    </row>
    <row r="36" spans="2:5" ht="15" customHeight="1" thickBot="1">
      <c r="B36" s="36" t="s">
        <v>11</v>
      </c>
      <c r="C36" s="37" t="s">
        <v>61</v>
      </c>
      <c r="D36" s="41" t="s">
        <v>61</v>
      </c>
      <c r="E36" s="80"/>
    </row>
    <row r="37" spans="2:5" ht="16.5" customHeight="1" thickBot="1">
      <c r="B37" s="197" t="s">
        <v>12</v>
      </c>
      <c r="C37" s="207"/>
      <c r="D37" s="198"/>
      <c r="E37" s="13" t="s">
        <v>5</v>
      </c>
    </row>
    <row r="38" spans="2:5" ht="15" customHeight="1">
      <c r="B38" s="208" t="s">
        <v>13</v>
      </c>
      <c r="C38" s="209"/>
      <c r="D38" s="210"/>
      <c r="E38" s="35"/>
    </row>
    <row r="39" spans="2:5" ht="15" customHeight="1">
      <c r="B39" s="180" t="s">
        <v>141</v>
      </c>
      <c r="C39" s="181"/>
      <c r="D39" s="182"/>
      <c r="E39" s="39"/>
    </row>
    <row r="40" spans="2:5" ht="15" customHeight="1">
      <c r="B40" s="180" t="s">
        <v>14</v>
      </c>
      <c r="C40" s="181"/>
      <c r="D40" s="182"/>
      <c r="E40" s="42"/>
    </row>
    <row r="41" spans="2:5" ht="15" customHeight="1">
      <c r="B41" s="180" t="s">
        <v>15</v>
      </c>
      <c r="C41" s="181"/>
      <c r="D41" s="182"/>
      <c r="E41" s="42"/>
    </row>
    <row r="42" spans="2:5" ht="15" customHeight="1">
      <c r="B42" s="188" t="s">
        <v>221</v>
      </c>
      <c r="C42" s="189"/>
      <c r="D42" s="190"/>
      <c r="E42" s="42"/>
    </row>
    <row r="43" spans="2:5" ht="15" customHeight="1">
      <c r="B43" s="219" t="s">
        <v>208</v>
      </c>
      <c r="C43" s="220"/>
      <c r="D43" s="221"/>
      <c r="E43" s="43"/>
    </row>
    <row r="44" spans="2:5" ht="15" customHeight="1" thickBot="1">
      <c r="B44" s="213" t="s">
        <v>206</v>
      </c>
      <c r="C44" s="214"/>
      <c r="D44" s="215"/>
      <c r="E44" s="44"/>
    </row>
    <row r="45" spans="2:5" ht="15" customHeight="1" thickBot="1">
      <c r="B45" s="216" t="s">
        <v>207</v>
      </c>
      <c r="C45" s="217"/>
      <c r="D45" s="218"/>
      <c r="E45" s="45">
        <f>(E38+E40+E41+E42+E44)-(E43*E38)</f>
        <v>0</v>
      </c>
    </row>
    <row r="46" spans="2:5" ht="21" customHeight="1" thickBot="1">
      <c r="B46" s="222" t="s">
        <v>209</v>
      </c>
      <c r="C46" s="223"/>
      <c r="D46" s="223"/>
      <c r="E46" s="18" t="s">
        <v>17</v>
      </c>
    </row>
    <row r="47" spans="2:5" s="48" customFormat="1" ht="15" thickBot="1">
      <c r="B47" s="186"/>
      <c r="C47" s="187"/>
      <c r="D47" s="187"/>
      <c r="E47" s="47"/>
    </row>
    <row r="48" spans="2:5" ht="21.6" thickBot="1">
      <c r="B48" s="176" t="s">
        <v>1305</v>
      </c>
      <c r="C48" s="177"/>
      <c r="D48" s="177"/>
      <c r="E48" s="13" t="s">
        <v>1305</v>
      </c>
    </row>
    <row r="49" spans="2:5" ht="15" customHeight="1" thickBot="1">
      <c r="B49" s="178" t="s">
        <v>18</v>
      </c>
      <c r="C49" s="179"/>
      <c r="D49" s="179"/>
      <c r="E49" s="46"/>
    </row>
    <row r="50" spans="2:5">
      <c r="B50" s="212"/>
      <c r="C50" s="212"/>
      <c r="D50" s="212"/>
    </row>
    <row r="51" spans="2:5">
      <c r="B51" s="212"/>
      <c r="C51" s="212"/>
      <c r="D51" s="212"/>
    </row>
  </sheetData>
  <sheetProtection algorithmName="SHA-512" hashValue="bUG1Rv2O4VR3IPhav0BvuFEmYkrKEiuZy4jwCnut6gX4VlX2EcDN04F9Fib42D2n3iKGtya1bLTymATJY4HhfQ==" saltValue="4o8TRC1UtUQY1mUtCchdYw==" spinCount="100000" sheet="1" objects="1" scenarios="1"/>
  <mergeCells count="23">
    <mergeCell ref="C2:D2"/>
    <mergeCell ref="C3:D3"/>
    <mergeCell ref="E5:E6"/>
    <mergeCell ref="C7:D7"/>
    <mergeCell ref="C8:D8"/>
    <mergeCell ref="C5:D5"/>
    <mergeCell ref="C6:D6"/>
    <mergeCell ref="C9:D9"/>
    <mergeCell ref="B43:D43"/>
    <mergeCell ref="B37:D37"/>
    <mergeCell ref="B38:D38"/>
    <mergeCell ref="B39:D39"/>
    <mergeCell ref="B40:D40"/>
    <mergeCell ref="B41:D41"/>
    <mergeCell ref="B42:D42"/>
    <mergeCell ref="B50:D50"/>
    <mergeCell ref="B51:D51"/>
    <mergeCell ref="B44:D44"/>
    <mergeCell ref="B45:D45"/>
    <mergeCell ref="B46:D46"/>
    <mergeCell ref="B48:D48"/>
    <mergeCell ref="B49:D49"/>
    <mergeCell ref="B47:D47"/>
  </mergeCells>
  <hyperlinks>
    <hyperlink ref="B1" location="'1. Index'!A1" display="Go To Index" xr:uid="{38BF931C-E3AC-40DB-B0F5-7870CCB548DF}"/>
    <hyperlink ref="E1" location="'4. Database'!A1" display="Go To Database" xr:uid="{BA945FEB-B058-4488-8722-2D0FCCB44BAE}"/>
  </hyperlinks>
  <pageMargins left="0.7" right="0.7" top="0.75" bottom="0.75" header="0.3" footer="0.3"/>
  <pageSetup scale="63" orientation="landscape" r:id="rId1"/>
  <headerFooter>
    <oddFooter>&amp;R_x000D_&amp;1#&amp;"Calibri"&amp;10&amp;K000000 Confidential</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93">
    <pageSetUpPr fitToPage="1"/>
  </sheetPr>
  <dimension ref="B1:E51"/>
  <sheetViews>
    <sheetView zoomScale="70" zoomScaleNormal="70" workbookViewId="0">
      <selection activeCell="A48" sqref="A48:XFD49"/>
    </sheetView>
  </sheetViews>
  <sheetFormatPr defaultColWidth="9.21875" defaultRowHeight="14.4"/>
  <cols>
    <col min="1" max="1" width="2.77734375" style="20" customWidth="1"/>
    <col min="2" max="4" width="40.5546875" style="20" customWidth="1"/>
    <col min="5" max="5" width="54.21875" style="20" customWidth="1"/>
    <col min="6" max="16384" width="9.21875" style="20"/>
  </cols>
  <sheetData>
    <row r="1" spans="2:5" ht="15" thickBot="1">
      <c r="B1" s="19" t="s">
        <v>152</v>
      </c>
      <c r="C1" s="20">
        <v>46</v>
      </c>
      <c r="E1" s="11" t="s">
        <v>1275</v>
      </c>
    </row>
    <row r="2" spans="2:5">
      <c r="B2" s="21" t="s">
        <v>0</v>
      </c>
      <c r="C2" s="194" t="str">
        <f>VLOOKUP(C3,'1. Index'!$B$7:$C$212,2,0)</f>
        <v>Electrical and optical equipment</v>
      </c>
      <c r="D2" s="194"/>
    </row>
    <row r="3" spans="2:5" ht="15" thickBot="1">
      <c r="B3" s="22" t="s">
        <v>1</v>
      </c>
      <c r="C3" s="193" t="str">
        <f>LEFT(C5,10)</f>
        <v>15.01.11.2</v>
      </c>
      <c r="D3" s="194"/>
    </row>
    <row r="4" spans="2:5" ht="15" thickBot="1">
      <c r="B4" s="23"/>
    </row>
    <row r="5" spans="2:5" ht="15" customHeight="1">
      <c r="B5" s="24" t="s">
        <v>2</v>
      </c>
      <c r="C5" s="203" t="str" cm="1">
        <f t="array" ref="C5">INDEX('1. Index'!$B$8:$E$212,C1,1)</f>
        <v>15.01.11.2.01.310</v>
      </c>
      <c r="D5" s="204"/>
      <c r="E5" s="195" t="s">
        <v>3</v>
      </c>
    </row>
    <row r="6" spans="2:5" ht="15" customHeight="1" thickBot="1">
      <c r="B6" s="25" t="s">
        <v>4</v>
      </c>
      <c r="C6" s="205" t="str" cm="1">
        <f t="array" ref="C6">INDEX('1. Index'!$B$8:$E$212,C1,2)</f>
        <v>Portable walky - talky radio - Unspecified</v>
      </c>
      <c r="D6" s="206"/>
      <c r="E6" s="196"/>
    </row>
    <row r="7" spans="2:5" ht="16.5" customHeight="1" thickBot="1">
      <c r="B7" s="26"/>
      <c r="C7" s="197" t="s">
        <v>24</v>
      </c>
      <c r="D7" s="198"/>
      <c r="E7" s="13" t="s">
        <v>5</v>
      </c>
    </row>
    <row r="8" spans="2:5">
      <c r="B8" s="27" t="s">
        <v>6</v>
      </c>
      <c r="C8" s="199" t="str" cm="1">
        <f t="array" ref="C8">INDEX('1. Index'!$B$8:$E$212,C1,3)</f>
        <v>Unspecified</v>
      </c>
      <c r="D8" s="200"/>
      <c r="E8" s="28"/>
    </row>
    <row r="9" spans="2:5" ht="15" thickBot="1">
      <c r="B9" s="29" t="s">
        <v>7</v>
      </c>
      <c r="C9" s="201" t="str" cm="1">
        <f t="array" ref="C9">INDEX('1. Index'!$B$8:$E$212,C1,4)</f>
        <v>Unspecified</v>
      </c>
      <c r="D9" s="202"/>
      <c r="E9" s="30"/>
    </row>
    <row r="10" spans="2:5" ht="18" customHeight="1" thickBot="1">
      <c r="B10" s="31"/>
      <c r="C10" s="32" t="s">
        <v>8</v>
      </c>
      <c r="D10" s="32" t="s">
        <v>9</v>
      </c>
      <c r="E10" s="13" t="s">
        <v>5</v>
      </c>
    </row>
    <row r="11" spans="2:5" ht="15" customHeight="1">
      <c r="B11" s="33" t="s">
        <v>335</v>
      </c>
      <c r="C11" s="66" t="s">
        <v>1531</v>
      </c>
      <c r="D11" s="67" t="s">
        <v>2301</v>
      </c>
      <c r="E11" s="35"/>
    </row>
    <row r="12" spans="2:5" ht="15" customHeight="1">
      <c r="B12" s="36" t="s">
        <v>336</v>
      </c>
      <c r="C12" s="37" t="s">
        <v>684</v>
      </c>
      <c r="D12" s="38" t="s">
        <v>2302</v>
      </c>
      <c r="E12" s="39"/>
    </row>
    <row r="13" spans="2:5" ht="15" customHeight="1">
      <c r="B13" s="36" t="s">
        <v>337</v>
      </c>
      <c r="C13" s="37" t="s">
        <v>2303</v>
      </c>
      <c r="D13" s="38" t="s">
        <v>2304</v>
      </c>
      <c r="E13" s="39"/>
    </row>
    <row r="14" spans="2:5" ht="15" customHeight="1">
      <c r="B14" s="36" t="s">
        <v>338</v>
      </c>
      <c r="C14" s="37" t="s">
        <v>2305</v>
      </c>
      <c r="D14" s="38" t="s">
        <v>2306</v>
      </c>
      <c r="E14" s="39"/>
    </row>
    <row r="15" spans="2:5" ht="15" customHeight="1">
      <c r="B15" s="36" t="s">
        <v>339</v>
      </c>
      <c r="C15" s="55" t="s">
        <v>2307</v>
      </c>
      <c r="D15" s="56" t="s">
        <v>2308</v>
      </c>
      <c r="E15" s="39"/>
    </row>
    <row r="16" spans="2:5" ht="15" customHeight="1">
      <c r="B16" s="36" t="s">
        <v>340</v>
      </c>
      <c r="C16" s="37" t="s">
        <v>685</v>
      </c>
      <c r="D16" s="38" t="s">
        <v>2309</v>
      </c>
      <c r="E16" s="39"/>
    </row>
    <row r="17" spans="2:5" ht="15" customHeight="1">
      <c r="B17" s="36" t="s">
        <v>341</v>
      </c>
      <c r="C17" s="37" t="s">
        <v>686</v>
      </c>
      <c r="D17" s="38" t="s">
        <v>2310</v>
      </c>
      <c r="E17" s="39"/>
    </row>
    <row r="18" spans="2:5" ht="15" customHeight="1">
      <c r="B18" s="36" t="s">
        <v>342</v>
      </c>
      <c r="C18" s="37" t="s">
        <v>2311</v>
      </c>
      <c r="D18" s="38" t="s">
        <v>2312</v>
      </c>
      <c r="E18" s="39"/>
    </row>
    <row r="19" spans="2:5" ht="15" customHeight="1">
      <c r="B19" s="36" t="s">
        <v>343</v>
      </c>
      <c r="C19" s="37" t="s">
        <v>687</v>
      </c>
      <c r="D19" s="38" t="s">
        <v>2313</v>
      </c>
      <c r="E19" s="39"/>
    </row>
    <row r="20" spans="2:5" ht="15" customHeight="1">
      <c r="B20" s="36" t="s">
        <v>346</v>
      </c>
      <c r="C20" s="37" t="s">
        <v>2314</v>
      </c>
      <c r="D20" s="38" t="s">
        <v>2315</v>
      </c>
      <c r="E20" s="39"/>
    </row>
    <row r="21" spans="2:5" ht="15" customHeight="1">
      <c r="B21" s="36" t="s">
        <v>281</v>
      </c>
      <c r="C21" s="37" t="s">
        <v>2316</v>
      </c>
      <c r="D21" s="38" t="s">
        <v>2317</v>
      </c>
      <c r="E21" s="39"/>
    </row>
    <row r="22" spans="2:5" ht="15" customHeight="1">
      <c r="B22" s="36"/>
      <c r="C22" s="37"/>
      <c r="D22" s="38"/>
      <c r="E22" s="39"/>
    </row>
    <row r="23" spans="2:5" ht="15" customHeight="1">
      <c r="B23" s="36"/>
      <c r="C23" s="37"/>
      <c r="D23" s="38"/>
      <c r="E23" s="39"/>
    </row>
    <row r="24" spans="2:5" ht="15" customHeight="1">
      <c r="B24" s="36"/>
      <c r="C24" s="37"/>
      <c r="D24" s="38"/>
      <c r="E24" s="39"/>
    </row>
    <row r="25" spans="2:5" ht="15" customHeight="1">
      <c r="B25" s="36"/>
      <c r="C25" s="37"/>
      <c r="D25" s="38"/>
      <c r="E25" s="39"/>
    </row>
    <row r="26" spans="2:5" ht="15" customHeight="1">
      <c r="B26" s="36"/>
      <c r="C26" s="37"/>
      <c r="D26" s="38"/>
      <c r="E26" s="39"/>
    </row>
    <row r="27" spans="2:5" ht="15" customHeight="1">
      <c r="B27" s="36"/>
      <c r="C27" s="37"/>
      <c r="D27" s="38"/>
      <c r="E27" s="39"/>
    </row>
    <row r="28" spans="2:5" ht="15" customHeight="1">
      <c r="B28" s="36"/>
      <c r="C28" s="37"/>
      <c r="D28" s="38"/>
      <c r="E28" s="39"/>
    </row>
    <row r="29" spans="2:5" ht="15" customHeight="1">
      <c r="B29" s="36"/>
      <c r="C29" s="37"/>
      <c r="D29" s="38"/>
      <c r="E29" s="39"/>
    </row>
    <row r="30" spans="2:5" ht="15" customHeight="1">
      <c r="B30" s="36"/>
      <c r="C30" s="37"/>
      <c r="D30" s="38"/>
      <c r="E30" s="39"/>
    </row>
    <row r="31" spans="2:5" ht="15" customHeight="1">
      <c r="B31" s="36"/>
      <c r="C31" s="37"/>
      <c r="D31" s="38"/>
      <c r="E31" s="39"/>
    </row>
    <row r="32" spans="2:5" ht="15" customHeight="1">
      <c r="B32" s="36"/>
      <c r="C32" s="37"/>
      <c r="D32" s="38"/>
      <c r="E32" s="39"/>
    </row>
    <row r="33" spans="2:5" ht="15" customHeight="1">
      <c r="B33" s="36"/>
      <c r="C33" s="37"/>
      <c r="D33" s="38"/>
      <c r="E33" s="39"/>
    </row>
    <row r="34" spans="2:5" ht="15" customHeight="1">
      <c r="B34" s="36" t="s">
        <v>279</v>
      </c>
      <c r="C34" s="37" t="s">
        <v>2319</v>
      </c>
      <c r="D34" s="38" t="s">
        <v>1532</v>
      </c>
      <c r="E34" s="39"/>
    </row>
    <row r="35" spans="2:5" ht="15" customHeight="1">
      <c r="B35" s="36" t="s">
        <v>10</v>
      </c>
      <c r="C35" s="37" t="s">
        <v>60</v>
      </c>
      <c r="D35" s="38" t="s">
        <v>60</v>
      </c>
      <c r="E35" s="39"/>
    </row>
    <row r="36" spans="2:5" ht="15" customHeight="1" thickBot="1">
      <c r="B36" s="36" t="s">
        <v>11</v>
      </c>
      <c r="C36" s="37" t="s">
        <v>61</v>
      </c>
      <c r="D36" s="41" t="s">
        <v>61</v>
      </c>
      <c r="E36" s="80"/>
    </row>
    <row r="37" spans="2:5" ht="16.5" customHeight="1" thickBot="1">
      <c r="B37" s="197" t="s">
        <v>12</v>
      </c>
      <c r="C37" s="207"/>
      <c r="D37" s="198"/>
      <c r="E37" s="13" t="s">
        <v>5</v>
      </c>
    </row>
    <row r="38" spans="2:5" ht="15" customHeight="1">
      <c r="B38" s="208" t="s">
        <v>13</v>
      </c>
      <c r="C38" s="209"/>
      <c r="D38" s="210"/>
      <c r="E38" s="35"/>
    </row>
    <row r="39" spans="2:5" ht="15" customHeight="1">
      <c r="B39" s="180" t="s">
        <v>141</v>
      </c>
      <c r="C39" s="181"/>
      <c r="D39" s="182"/>
      <c r="E39" s="39"/>
    </row>
    <row r="40" spans="2:5" ht="15" customHeight="1">
      <c r="B40" s="180" t="s">
        <v>14</v>
      </c>
      <c r="C40" s="181"/>
      <c r="D40" s="182"/>
      <c r="E40" s="42"/>
    </row>
    <row r="41" spans="2:5" ht="15" customHeight="1">
      <c r="B41" s="180" t="s">
        <v>15</v>
      </c>
      <c r="C41" s="181"/>
      <c r="D41" s="182"/>
      <c r="E41" s="42"/>
    </row>
    <row r="42" spans="2:5" ht="15" customHeight="1">
      <c r="B42" s="188" t="s">
        <v>221</v>
      </c>
      <c r="C42" s="189"/>
      <c r="D42" s="190"/>
      <c r="E42" s="42"/>
    </row>
    <row r="43" spans="2:5" ht="15" customHeight="1">
      <c r="B43" s="219" t="s">
        <v>208</v>
      </c>
      <c r="C43" s="220"/>
      <c r="D43" s="221"/>
      <c r="E43" s="43"/>
    </row>
    <row r="44" spans="2:5" ht="15" customHeight="1" thickBot="1">
      <c r="B44" s="213" t="s">
        <v>206</v>
      </c>
      <c r="C44" s="214"/>
      <c r="D44" s="215"/>
      <c r="E44" s="44"/>
    </row>
    <row r="45" spans="2:5" ht="15" customHeight="1" thickBot="1">
      <c r="B45" s="216" t="s">
        <v>207</v>
      </c>
      <c r="C45" s="217"/>
      <c r="D45" s="218"/>
      <c r="E45" s="45">
        <f>(E38+E40+E41+E42+E44)-(E43*E38)</f>
        <v>0</v>
      </c>
    </row>
    <row r="46" spans="2:5" ht="21" customHeight="1" thickBot="1">
      <c r="B46" s="222" t="s">
        <v>209</v>
      </c>
      <c r="C46" s="223"/>
      <c r="D46" s="223"/>
      <c r="E46" s="18" t="s">
        <v>17</v>
      </c>
    </row>
    <row r="47" spans="2:5" s="48" customFormat="1" ht="15" thickBot="1">
      <c r="B47" s="186" t="s">
        <v>2318</v>
      </c>
      <c r="C47" s="187"/>
      <c r="D47" s="187"/>
      <c r="E47" s="47"/>
    </row>
    <row r="48" spans="2:5" ht="21.6" thickBot="1">
      <c r="B48" s="176" t="s">
        <v>1305</v>
      </c>
      <c r="C48" s="177"/>
      <c r="D48" s="177"/>
      <c r="E48" s="13" t="s">
        <v>1305</v>
      </c>
    </row>
    <row r="49" spans="2:5" ht="15" customHeight="1" thickBot="1">
      <c r="B49" s="178" t="s">
        <v>18</v>
      </c>
      <c r="C49" s="179"/>
      <c r="D49" s="179"/>
      <c r="E49" s="46"/>
    </row>
    <row r="50" spans="2:5">
      <c r="B50" s="212"/>
      <c r="C50" s="212"/>
      <c r="D50" s="212"/>
    </row>
    <row r="51" spans="2:5">
      <c r="B51" s="212"/>
      <c r="C51" s="212"/>
      <c r="D51" s="212"/>
    </row>
  </sheetData>
  <sheetProtection algorithmName="SHA-512" hashValue="uz1hFfxIvoQZqbg7DuDZKPQ7d0N6QN96kiVXBypYRkgyLn7gLp9C4lE9dB2F8s8CFPMZzTxuvQBJOuXVgMv8vQ==" saltValue="ekUqprpmrkaaK7f2cUGZoQ==" spinCount="100000" sheet="1" objects="1" scenarios="1"/>
  <mergeCells count="23">
    <mergeCell ref="C9:D9"/>
    <mergeCell ref="C2:D2"/>
    <mergeCell ref="C3:D3"/>
    <mergeCell ref="E5:E6"/>
    <mergeCell ref="C7:D7"/>
    <mergeCell ref="C8:D8"/>
    <mergeCell ref="C5:D5"/>
    <mergeCell ref="C6:D6"/>
    <mergeCell ref="B43:D43"/>
    <mergeCell ref="B48:D48"/>
    <mergeCell ref="B49:D49"/>
    <mergeCell ref="B37:D37"/>
    <mergeCell ref="B38:D38"/>
    <mergeCell ref="B39:D39"/>
    <mergeCell ref="B40:D40"/>
    <mergeCell ref="B41:D41"/>
    <mergeCell ref="B42:D42"/>
    <mergeCell ref="B46:D46"/>
    <mergeCell ref="B50:D50"/>
    <mergeCell ref="B51:D51"/>
    <mergeCell ref="B44:D44"/>
    <mergeCell ref="B45:D45"/>
    <mergeCell ref="B47:D47"/>
  </mergeCells>
  <hyperlinks>
    <hyperlink ref="B1" location="'1. Index'!A1" display="Go To Index" xr:uid="{D221FC58-519A-46A1-B504-0D829A8D7456}"/>
    <hyperlink ref="E1" location="'4. Database'!A1" display="Go To Database" xr:uid="{26EA88FB-37BD-4E44-92EB-EBA19077DBE9}"/>
  </hyperlinks>
  <pageMargins left="0.7" right="0.7" top="0.75" bottom="0.75" header="0.3" footer="0.3"/>
  <pageSetup scale="63" orientation="landscape" r:id="rId1"/>
  <headerFooter>
    <oddFooter>&amp;R_x000D_&amp;1#&amp;"Calibri"&amp;10&amp;K000000 Confidential</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94">
    <pageSetUpPr fitToPage="1"/>
  </sheetPr>
  <dimension ref="B1:E51"/>
  <sheetViews>
    <sheetView zoomScale="70" zoomScaleNormal="70" workbookViewId="0">
      <selection activeCell="A48" sqref="A48:XFD49"/>
    </sheetView>
  </sheetViews>
  <sheetFormatPr defaultColWidth="9.21875" defaultRowHeight="14.4"/>
  <cols>
    <col min="1" max="1" width="2.77734375" style="20" customWidth="1"/>
    <col min="2" max="4" width="40.5546875" style="20" customWidth="1"/>
    <col min="5" max="5" width="54.21875" style="20" customWidth="1"/>
    <col min="6" max="16384" width="9.21875" style="20"/>
  </cols>
  <sheetData>
    <row r="1" spans="2:5" ht="15" thickBot="1">
      <c r="B1" s="19" t="s">
        <v>152</v>
      </c>
      <c r="C1" s="20">
        <v>47</v>
      </c>
      <c r="E1" s="11" t="s">
        <v>1275</v>
      </c>
    </row>
    <row r="2" spans="2:5">
      <c r="B2" s="21" t="s">
        <v>0</v>
      </c>
      <c r="C2" s="194" t="str">
        <f>VLOOKUP(C3,'1. Index'!$B$7:$C$212,2,0)</f>
        <v>Electrical and optical equipment</v>
      </c>
      <c r="D2" s="194"/>
    </row>
    <row r="3" spans="2:5" ht="15" thickBot="1">
      <c r="B3" s="22" t="s">
        <v>1</v>
      </c>
      <c r="C3" s="193" t="str">
        <f>LEFT(C5,10)</f>
        <v>15.01.11.2</v>
      </c>
      <c r="D3" s="194"/>
    </row>
    <row r="4" spans="2:5" ht="15" thickBot="1">
      <c r="B4" s="23"/>
    </row>
    <row r="5" spans="2:5" ht="15" customHeight="1">
      <c r="B5" s="24" t="s">
        <v>2</v>
      </c>
      <c r="C5" s="203" t="str" cm="1">
        <f t="array" ref="C5">INDEX('1. Index'!$B$8:$E$212,C1,1)</f>
        <v>15.01.11.2.01.320</v>
      </c>
      <c r="D5" s="204"/>
      <c r="E5" s="195" t="s">
        <v>3</v>
      </c>
    </row>
    <row r="6" spans="2:5" ht="15" customHeight="1" thickBot="1">
      <c r="B6" s="25" t="s">
        <v>4</v>
      </c>
      <c r="C6" s="205" t="str" cm="1">
        <f t="array" ref="C6">INDEX('1. Index'!$B$8:$E$212,C1,2)</f>
        <v>Portable walky - talky radio - Motorola (USA) - DP 2400e</v>
      </c>
      <c r="D6" s="206"/>
      <c r="E6" s="196"/>
    </row>
    <row r="7" spans="2:5" ht="16.5" customHeight="1" thickBot="1">
      <c r="B7" s="26"/>
      <c r="C7" s="197" t="s">
        <v>24</v>
      </c>
      <c r="D7" s="198"/>
      <c r="E7" s="13" t="s">
        <v>5</v>
      </c>
    </row>
    <row r="8" spans="2:5">
      <c r="B8" s="27" t="s">
        <v>6</v>
      </c>
      <c r="C8" s="199" t="str" cm="1">
        <f t="array" ref="C8">INDEX('1. Index'!$B$8:$E$212,C1,3)</f>
        <v>Motorola (USA)</v>
      </c>
      <c r="D8" s="200"/>
      <c r="E8" s="28"/>
    </row>
    <row r="9" spans="2:5" ht="15" thickBot="1">
      <c r="B9" s="29" t="s">
        <v>7</v>
      </c>
      <c r="C9" s="201" t="str" cm="1">
        <f t="array" ref="C9">INDEX('1. Index'!$B$8:$E$212,C1,4)</f>
        <v>DP 2400e</v>
      </c>
      <c r="D9" s="202"/>
      <c r="E9" s="30"/>
    </row>
    <row r="10" spans="2:5" ht="18" customHeight="1" thickBot="1">
      <c r="B10" s="31"/>
      <c r="C10" s="32" t="s">
        <v>8</v>
      </c>
      <c r="D10" s="32" t="s">
        <v>9</v>
      </c>
      <c r="E10" s="13" t="s">
        <v>5</v>
      </c>
    </row>
    <row r="11" spans="2:5" ht="15" customHeight="1">
      <c r="B11" s="63" t="s">
        <v>344</v>
      </c>
      <c r="C11" s="66" t="s">
        <v>2320</v>
      </c>
      <c r="D11" s="67" t="s">
        <v>2321</v>
      </c>
      <c r="E11" s="35"/>
    </row>
    <row r="12" spans="2:5" ht="15" customHeight="1">
      <c r="B12" s="64" t="s">
        <v>345</v>
      </c>
      <c r="C12" s="37" t="s">
        <v>2322</v>
      </c>
      <c r="D12" s="38" t="s">
        <v>2323</v>
      </c>
      <c r="E12" s="39"/>
    </row>
    <row r="13" spans="2:5" ht="15" customHeight="1">
      <c r="B13" s="64" t="s">
        <v>287</v>
      </c>
      <c r="C13" s="55" t="s">
        <v>2326</v>
      </c>
      <c r="D13" s="56" t="s">
        <v>2327</v>
      </c>
      <c r="E13" s="39"/>
    </row>
    <row r="14" spans="2:5" ht="15" customHeight="1">
      <c r="B14" s="64" t="s">
        <v>288</v>
      </c>
      <c r="C14" s="55" t="s">
        <v>2328</v>
      </c>
      <c r="D14" s="56" t="s">
        <v>2329</v>
      </c>
      <c r="E14" s="39"/>
    </row>
    <row r="15" spans="2:5" ht="15" customHeight="1">
      <c r="B15" s="64" t="s">
        <v>290</v>
      </c>
      <c r="C15" s="37" t="s">
        <v>2330</v>
      </c>
      <c r="D15" s="38" t="s">
        <v>2331</v>
      </c>
      <c r="E15" s="39"/>
    </row>
    <row r="16" spans="2:5" ht="15" customHeight="1">
      <c r="B16" s="64" t="s">
        <v>281</v>
      </c>
      <c r="C16" s="37" t="s">
        <v>2332</v>
      </c>
      <c r="D16" s="38" t="s">
        <v>2333</v>
      </c>
      <c r="E16" s="39"/>
    </row>
    <row r="17" spans="2:5" ht="15" customHeight="1">
      <c r="B17" s="64"/>
      <c r="C17" s="37"/>
      <c r="D17" s="38"/>
      <c r="E17" s="39"/>
    </row>
    <row r="18" spans="2:5" ht="15" customHeight="1">
      <c r="B18" s="64"/>
      <c r="C18" s="37"/>
      <c r="D18" s="38"/>
      <c r="E18" s="39"/>
    </row>
    <row r="19" spans="2:5" ht="15" customHeight="1">
      <c r="B19" s="64"/>
      <c r="C19" s="37"/>
      <c r="D19" s="38"/>
      <c r="E19" s="39"/>
    </row>
    <row r="20" spans="2:5" ht="15" customHeight="1">
      <c r="B20" s="64"/>
      <c r="C20" s="37"/>
      <c r="D20" s="38"/>
      <c r="E20" s="39"/>
    </row>
    <row r="21" spans="2:5" ht="15" customHeight="1">
      <c r="B21" s="64"/>
      <c r="C21" s="37"/>
      <c r="D21" s="38"/>
      <c r="E21" s="39"/>
    </row>
    <row r="22" spans="2:5" ht="15" customHeight="1">
      <c r="B22" s="64"/>
      <c r="C22" s="37"/>
      <c r="D22" s="38"/>
      <c r="E22" s="39"/>
    </row>
    <row r="23" spans="2:5" ht="15" customHeight="1">
      <c r="B23" s="36"/>
      <c r="C23" s="37"/>
      <c r="D23" s="38"/>
      <c r="E23" s="39"/>
    </row>
    <row r="24" spans="2:5" ht="15" customHeight="1">
      <c r="B24" s="36"/>
      <c r="C24" s="37"/>
      <c r="D24" s="38"/>
      <c r="E24" s="39"/>
    </row>
    <row r="25" spans="2:5" ht="15" customHeight="1">
      <c r="B25" s="36"/>
      <c r="C25" s="37"/>
      <c r="D25" s="38"/>
      <c r="E25" s="39"/>
    </row>
    <row r="26" spans="2:5" ht="15" customHeight="1">
      <c r="B26" s="36"/>
      <c r="C26" s="37"/>
      <c r="D26" s="38"/>
      <c r="E26" s="39"/>
    </row>
    <row r="27" spans="2:5" ht="15" customHeight="1">
      <c r="B27" s="36"/>
      <c r="C27" s="37"/>
      <c r="D27" s="38"/>
      <c r="E27" s="39"/>
    </row>
    <row r="28" spans="2:5" ht="15" customHeight="1">
      <c r="B28" s="36"/>
      <c r="C28" s="37"/>
      <c r="D28" s="38"/>
      <c r="E28" s="39"/>
    </row>
    <row r="29" spans="2:5" ht="15" customHeight="1">
      <c r="B29" s="36"/>
      <c r="C29" s="37"/>
      <c r="D29" s="38"/>
      <c r="E29" s="39"/>
    </row>
    <row r="30" spans="2:5" ht="15" customHeight="1">
      <c r="B30" s="36"/>
      <c r="C30" s="37"/>
      <c r="D30" s="38"/>
      <c r="E30" s="39"/>
    </row>
    <row r="31" spans="2:5" ht="15" customHeight="1">
      <c r="B31" s="36"/>
      <c r="C31" s="37"/>
      <c r="D31" s="38"/>
      <c r="E31" s="39"/>
    </row>
    <row r="32" spans="2:5" ht="15" customHeight="1">
      <c r="B32" s="36"/>
      <c r="C32" s="37"/>
      <c r="D32" s="38"/>
      <c r="E32" s="39"/>
    </row>
    <row r="33" spans="2:5" ht="15" customHeight="1">
      <c r="B33" s="36"/>
      <c r="C33" s="37"/>
      <c r="D33" s="38"/>
      <c r="E33" s="39"/>
    </row>
    <row r="34" spans="2:5" ht="15" customHeight="1">
      <c r="B34" s="36"/>
      <c r="C34" s="37"/>
      <c r="D34" s="38"/>
      <c r="E34" s="39"/>
    </row>
    <row r="35" spans="2:5" ht="15" customHeight="1">
      <c r="B35" s="36" t="s">
        <v>10</v>
      </c>
      <c r="C35" s="37" t="s">
        <v>60</v>
      </c>
      <c r="D35" s="38" t="s">
        <v>60</v>
      </c>
      <c r="E35" s="39"/>
    </row>
    <row r="36" spans="2:5" ht="15" customHeight="1" thickBot="1">
      <c r="B36" s="36" t="s">
        <v>11</v>
      </c>
      <c r="C36" s="37" t="s">
        <v>61</v>
      </c>
      <c r="D36" s="41" t="s">
        <v>61</v>
      </c>
      <c r="E36" s="80"/>
    </row>
    <row r="37" spans="2:5" ht="16.5" customHeight="1" thickBot="1">
      <c r="B37" s="197" t="s">
        <v>12</v>
      </c>
      <c r="C37" s="207"/>
      <c r="D37" s="198"/>
      <c r="E37" s="13" t="s">
        <v>5</v>
      </c>
    </row>
    <row r="38" spans="2:5" ht="15" customHeight="1">
      <c r="B38" s="208" t="s">
        <v>13</v>
      </c>
      <c r="C38" s="209"/>
      <c r="D38" s="210"/>
      <c r="E38" s="35"/>
    </row>
    <row r="39" spans="2:5" ht="15" customHeight="1">
      <c r="B39" s="180" t="s">
        <v>141</v>
      </c>
      <c r="C39" s="181"/>
      <c r="D39" s="182"/>
      <c r="E39" s="39"/>
    </row>
    <row r="40" spans="2:5" ht="15" customHeight="1">
      <c r="B40" s="180" t="s">
        <v>14</v>
      </c>
      <c r="C40" s="181"/>
      <c r="D40" s="182"/>
      <c r="E40" s="42"/>
    </row>
    <row r="41" spans="2:5" ht="15" customHeight="1">
      <c r="B41" s="180" t="s">
        <v>15</v>
      </c>
      <c r="C41" s="181"/>
      <c r="D41" s="182"/>
      <c r="E41" s="42"/>
    </row>
    <row r="42" spans="2:5" ht="15" customHeight="1">
      <c r="B42" s="188" t="s">
        <v>221</v>
      </c>
      <c r="C42" s="189"/>
      <c r="D42" s="190"/>
      <c r="E42" s="42"/>
    </row>
    <row r="43" spans="2:5" ht="15" customHeight="1">
      <c r="B43" s="219" t="s">
        <v>208</v>
      </c>
      <c r="C43" s="220"/>
      <c r="D43" s="221"/>
      <c r="E43" s="43"/>
    </row>
    <row r="44" spans="2:5" ht="15" customHeight="1" thickBot="1">
      <c r="B44" s="213" t="s">
        <v>206</v>
      </c>
      <c r="C44" s="214"/>
      <c r="D44" s="215"/>
      <c r="E44" s="44"/>
    </row>
    <row r="45" spans="2:5" ht="15" customHeight="1" thickBot="1">
      <c r="B45" s="216" t="s">
        <v>207</v>
      </c>
      <c r="C45" s="217"/>
      <c r="D45" s="218"/>
      <c r="E45" s="45">
        <f>(E38+E40+E41+E42+E44)-(E43*E38)</f>
        <v>0</v>
      </c>
    </row>
    <row r="46" spans="2:5" ht="21" customHeight="1" thickBot="1">
      <c r="B46" s="222" t="s">
        <v>209</v>
      </c>
      <c r="C46" s="223"/>
      <c r="D46" s="223"/>
      <c r="E46" s="18" t="s">
        <v>17</v>
      </c>
    </row>
    <row r="47" spans="2:5" s="48" customFormat="1" ht="15" thickBot="1">
      <c r="B47" s="186"/>
      <c r="C47" s="187"/>
      <c r="D47" s="187"/>
      <c r="E47" s="47"/>
    </row>
    <row r="48" spans="2:5" ht="21.6" thickBot="1">
      <c r="B48" s="176" t="s">
        <v>1305</v>
      </c>
      <c r="C48" s="177"/>
      <c r="D48" s="177"/>
      <c r="E48" s="13" t="s">
        <v>1305</v>
      </c>
    </row>
    <row r="49" spans="2:5" ht="15" customHeight="1" thickBot="1">
      <c r="B49" s="178" t="s">
        <v>18</v>
      </c>
      <c r="C49" s="179"/>
      <c r="D49" s="179"/>
      <c r="E49" s="46"/>
    </row>
    <row r="50" spans="2:5">
      <c r="B50" s="212"/>
      <c r="C50" s="212"/>
      <c r="D50" s="212"/>
    </row>
    <row r="51" spans="2:5">
      <c r="B51" s="212"/>
      <c r="C51" s="212"/>
      <c r="D51" s="212"/>
    </row>
  </sheetData>
  <sheetProtection algorithmName="SHA-512" hashValue="Ogd759WbSXN+Uis6S6QUGBuFu6DLPN811Gck0CIlKcqF0kudsHk42L5NHYNmYpAOprLEdtLUgH+Bqme/m8C1Kg==" saltValue="SSYdRp0ld9Ny9h92M6gwOw==" spinCount="100000" sheet="1" objects="1" scenarios="1"/>
  <mergeCells count="23">
    <mergeCell ref="C9:D9"/>
    <mergeCell ref="C2:D2"/>
    <mergeCell ref="C3:D3"/>
    <mergeCell ref="E5:E6"/>
    <mergeCell ref="C7:D7"/>
    <mergeCell ref="C8:D8"/>
    <mergeCell ref="C5:D5"/>
    <mergeCell ref="C6:D6"/>
    <mergeCell ref="B43:D43"/>
    <mergeCell ref="B48:D48"/>
    <mergeCell ref="B49:D49"/>
    <mergeCell ref="B37:D37"/>
    <mergeCell ref="B38:D38"/>
    <mergeCell ref="B39:D39"/>
    <mergeCell ref="B40:D40"/>
    <mergeCell ref="B41:D41"/>
    <mergeCell ref="B42:D42"/>
    <mergeCell ref="B46:D46"/>
    <mergeCell ref="B50:D50"/>
    <mergeCell ref="B51:D51"/>
    <mergeCell ref="B44:D44"/>
    <mergeCell ref="B45:D45"/>
    <mergeCell ref="B47:D47"/>
  </mergeCells>
  <hyperlinks>
    <hyperlink ref="B1" location="'1. Index'!A1" display="Go To Index" xr:uid="{D5605E7B-72A9-499F-8D31-E4A6FBFD1ED9}"/>
    <hyperlink ref="E1" location="'4. Database'!A1" display="Go To Database" xr:uid="{1934AC35-D006-49C1-8712-89F3B5F2A68D}"/>
  </hyperlinks>
  <pageMargins left="0.7" right="0.7" top="0.75" bottom="0.75" header="0.3" footer="0.3"/>
  <pageSetup scale="63" orientation="landscape" r:id="rId1"/>
  <headerFooter>
    <oddFooter>&amp;R_x000D_&amp;1#&amp;"Calibri"&amp;10&amp;K000000 Confidential</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95">
    <pageSetUpPr fitToPage="1"/>
  </sheetPr>
  <dimension ref="B1:E51"/>
  <sheetViews>
    <sheetView zoomScale="70" zoomScaleNormal="70" workbookViewId="0">
      <selection activeCell="A48" sqref="A48:XFD49"/>
    </sheetView>
  </sheetViews>
  <sheetFormatPr defaultColWidth="9.21875" defaultRowHeight="14.4"/>
  <cols>
    <col min="1" max="1" width="2.77734375" style="20" customWidth="1"/>
    <col min="2" max="4" width="40.5546875" style="20" customWidth="1"/>
    <col min="5" max="5" width="54.21875" style="20" customWidth="1"/>
    <col min="6" max="16384" width="9.21875" style="20"/>
  </cols>
  <sheetData>
    <row r="1" spans="2:5" ht="15" thickBot="1">
      <c r="B1" s="19" t="s">
        <v>152</v>
      </c>
      <c r="C1" s="20">
        <v>48</v>
      </c>
      <c r="E1" s="11" t="s">
        <v>1275</v>
      </c>
    </row>
    <row r="2" spans="2:5">
      <c r="B2" s="21" t="s">
        <v>0</v>
      </c>
      <c r="C2" s="194" t="str">
        <f>VLOOKUP(C3,'1. Index'!$B$7:$C$212,2,0)</f>
        <v>Electrical and optical equipment</v>
      </c>
      <c r="D2" s="194"/>
    </row>
    <row r="3" spans="2:5" ht="15" thickBot="1">
      <c r="B3" s="22" t="s">
        <v>1</v>
      </c>
      <c r="C3" s="193" t="str">
        <f>LEFT(C5,10)</f>
        <v>15.01.11.2</v>
      </c>
      <c r="D3" s="194"/>
    </row>
    <row r="4" spans="2:5" ht="15" thickBot="1">
      <c r="B4" s="23"/>
    </row>
    <row r="5" spans="2:5" ht="15" customHeight="1">
      <c r="B5" s="24" t="s">
        <v>2</v>
      </c>
      <c r="C5" s="203" t="str" cm="1">
        <f t="array" ref="C5">INDEX('1. Index'!$B$8:$E$212,C1,1)</f>
        <v>15.01.11.2.01.330</v>
      </c>
      <c r="D5" s="204"/>
      <c r="E5" s="195" t="s">
        <v>3</v>
      </c>
    </row>
    <row r="6" spans="2:5" ht="15" customHeight="1" thickBot="1">
      <c r="B6" s="25" t="s">
        <v>4</v>
      </c>
      <c r="C6" s="205" t="str" cm="1">
        <f t="array" ref="C6">INDEX('1. Index'!$B$8:$E$212,C1,2)</f>
        <v>Portable walky - talky radio - Unspecified</v>
      </c>
      <c r="D6" s="206"/>
      <c r="E6" s="196"/>
    </row>
    <row r="7" spans="2:5" ht="16.5" customHeight="1" thickBot="1">
      <c r="B7" s="26"/>
      <c r="C7" s="197" t="s">
        <v>24</v>
      </c>
      <c r="D7" s="198"/>
      <c r="E7" s="13" t="s">
        <v>5</v>
      </c>
    </row>
    <row r="8" spans="2:5">
      <c r="B8" s="27" t="s">
        <v>6</v>
      </c>
      <c r="C8" s="199" t="str" cm="1">
        <f t="array" ref="C8">INDEX('1. Index'!$B$8:$E$212,C1,3)</f>
        <v>Unspecified</v>
      </c>
      <c r="D8" s="200"/>
      <c r="E8" s="28"/>
    </row>
    <row r="9" spans="2:5" ht="15" thickBot="1">
      <c r="B9" s="29" t="s">
        <v>7</v>
      </c>
      <c r="C9" s="201" t="str" cm="1">
        <f t="array" ref="C9">INDEX('1. Index'!$B$8:$E$212,C1,4)</f>
        <v>Unspecified</v>
      </c>
      <c r="D9" s="202"/>
      <c r="E9" s="30"/>
    </row>
    <row r="10" spans="2:5" ht="18" customHeight="1" thickBot="1">
      <c r="B10" s="31"/>
      <c r="C10" s="32" t="s">
        <v>8</v>
      </c>
      <c r="D10" s="32" t="s">
        <v>9</v>
      </c>
      <c r="E10" s="13" t="s">
        <v>5</v>
      </c>
    </row>
    <row r="11" spans="2:5" ht="15" customHeight="1">
      <c r="B11" s="63" t="s">
        <v>344</v>
      </c>
      <c r="C11" s="66" t="s">
        <v>2320</v>
      </c>
      <c r="D11" s="67" t="s">
        <v>2321</v>
      </c>
      <c r="E11" s="35"/>
    </row>
    <row r="12" spans="2:5" ht="15" customHeight="1">
      <c r="B12" s="64" t="s">
        <v>345</v>
      </c>
      <c r="C12" s="37" t="s">
        <v>2322</v>
      </c>
      <c r="D12" s="38" t="s">
        <v>2323</v>
      </c>
      <c r="E12" s="39"/>
    </row>
    <row r="13" spans="2:5" ht="15" customHeight="1">
      <c r="B13" s="64" t="s">
        <v>346</v>
      </c>
      <c r="C13" s="37" t="s">
        <v>2324</v>
      </c>
      <c r="D13" s="38" t="s">
        <v>2325</v>
      </c>
      <c r="E13" s="39"/>
    </row>
    <row r="14" spans="2:5" ht="15" customHeight="1">
      <c r="B14" s="64" t="s">
        <v>287</v>
      </c>
      <c r="C14" s="55" t="s">
        <v>2326</v>
      </c>
      <c r="D14" s="56" t="s">
        <v>2327</v>
      </c>
      <c r="E14" s="39"/>
    </row>
    <row r="15" spans="2:5" ht="15" customHeight="1">
      <c r="B15" s="64" t="s">
        <v>288</v>
      </c>
      <c r="C15" s="55" t="s">
        <v>2328</v>
      </c>
      <c r="D15" s="56" t="s">
        <v>2329</v>
      </c>
      <c r="E15" s="39"/>
    </row>
    <row r="16" spans="2:5" ht="15" customHeight="1">
      <c r="B16" s="64" t="s">
        <v>290</v>
      </c>
      <c r="C16" s="37" t="s">
        <v>2330</v>
      </c>
      <c r="D16" s="38" t="s">
        <v>2331</v>
      </c>
      <c r="E16" s="39"/>
    </row>
    <row r="17" spans="2:5" ht="15" customHeight="1">
      <c r="B17" s="64" t="s">
        <v>281</v>
      </c>
      <c r="C17" s="37" t="s">
        <v>2332</v>
      </c>
      <c r="D17" s="38" t="s">
        <v>2333</v>
      </c>
      <c r="E17" s="39"/>
    </row>
    <row r="18" spans="2:5" ht="15" customHeight="1">
      <c r="B18" s="64"/>
      <c r="C18" s="37"/>
      <c r="D18" s="38"/>
      <c r="E18" s="39"/>
    </row>
    <row r="19" spans="2:5" ht="15" customHeight="1">
      <c r="B19" s="64"/>
      <c r="C19" s="37"/>
      <c r="D19" s="38"/>
      <c r="E19" s="39"/>
    </row>
    <row r="20" spans="2:5" ht="15" customHeight="1">
      <c r="B20" s="64"/>
      <c r="C20" s="37"/>
      <c r="D20" s="38"/>
      <c r="E20" s="39"/>
    </row>
    <row r="21" spans="2:5" ht="15" customHeight="1">
      <c r="B21" s="64"/>
      <c r="C21" s="37"/>
      <c r="D21" s="38"/>
      <c r="E21" s="39"/>
    </row>
    <row r="22" spans="2:5" ht="15" customHeight="1">
      <c r="B22" s="64"/>
      <c r="C22" s="37"/>
      <c r="D22" s="38"/>
      <c r="E22" s="39"/>
    </row>
    <row r="23" spans="2:5" ht="15" customHeight="1">
      <c r="B23" s="36"/>
      <c r="C23" s="37"/>
      <c r="D23" s="38"/>
      <c r="E23" s="39"/>
    </row>
    <row r="24" spans="2:5" ht="15" customHeight="1">
      <c r="B24" s="36"/>
      <c r="C24" s="37"/>
      <c r="D24" s="38"/>
      <c r="E24" s="39"/>
    </row>
    <row r="25" spans="2:5" ht="15" customHeight="1">
      <c r="B25" s="36"/>
      <c r="C25" s="37"/>
      <c r="D25" s="38"/>
      <c r="E25" s="39"/>
    </row>
    <row r="26" spans="2:5" ht="15" customHeight="1">
      <c r="B26" s="36"/>
      <c r="C26" s="37"/>
      <c r="D26" s="38"/>
      <c r="E26" s="39"/>
    </row>
    <row r="27" spans="2:5" ht="15" customHeight="1">
      <c r="B27" s="36"/>
      <c r="C27" s="37"/>
      <c r="D27" s="38"/>
      <c r="E27" s="39"/>
    </row>
    <row r="28" spans="2:5" ht="15" customHeight="1">
      <c r="B28" s="36"/>
      <c r="C28" s="37"/>
      <c r="D28" s="38"/>
      <c r="E28" s="39"/>
    </row>
    <row r="29" spans="2:5" ht="15" customHeight="1">
      <c r="B29" s="36"/>
      <c r="C29" s="37"/>
      <c r="D29" s="38"/>
      <c r="E29" s="39"/>
    </row>
    <row r="30" spans="2:5" ht="15" customHeight="1">
      <c r="B30" s="36"/>
      <c r="C30" s="37"/>
      <c r="D30" s="38"/>
      <c r="E30" s="39"/>
    </row>
    <row r="31" spans="2:5" ht="15" customHeight="1">
      <c r="B31" s="36"/>
      <c r="C31" s="37"/>
      <c r="D31" s="38"/>
      <c r="E31" s="39"/>
    </row>
    <row r="32" spans="2:5" ht="15" customHeight="1">
      <c r="B32" s="36"/>
      <c r="C32" s="37"/>
      <c r="D32" s="38"/>
      <c r="E32" s="39"/>
    </row>
    <row r="33" spans="2:5" ht="15" customHeight="1">
      <c r="B33" s="36"/>
      <c r="C33" s="37"/>
      <c r="D33" s="38"/>
      <c r="E33" s="39"/>
    </row>
    <row r="34" spans="2:5" ht="15" customHeight="1">
      <c r="B34" s="64" t="s">
        <v>279</v>
      </c>
      <c r="C34" s="37" t="s">
        <v>2334</v>
      </c>
      <c r="D34" s="38" t="s">
        <v>1533</v>
      </c>
      <c r="E34" s="39"/>
    </row>
    <row r="35" spans="2:5" ht="15" customHeight="1">
      <c r="B35" s="36" t="s">
        <v>10</v>
      </c>
      <c r="C35" s="37" t="s">
        <v>60</v>
      </c>
      <c r="D35" s="38" t="s">
        <v>60</v>
      </c>
      <c r="E35" s="39"/>
    </row>
    <row r="36" spans="2:5" ht="15" customHeight="1" thickBot="1">
      <c r="B36" s="36" t="s">
        <v>11</v>
      </c>
      <c r="C36" s="37" t="s">
        <v>61</v>
      </c>
      <c r="D36" s="41" t="s">
        <v>61</v>
      </c>
      <c r="E36" s="80"/>
    </row>
    <row r="37" spans="2:5" ht="16.5" customHeight="1" thickBot="1">
      <c r="B37" s="197" t="s">
        <v>12</v>
      </c>
      <c r="C37" s="207"/>
      <c r="D37" s="198"/>
      <c r="E37" s="13" t="s">
        <v>5</v>
      </c>
    </row>
    <row r="38" spans="2:5" ht="15" customHeight="1">
      <c r="B38" s="208" t="s">
        <v>13</v>
      </c>
      <c r="C38" s="209"/>
      <c r="D38" s="210"/>
      <c r="E38" s="35"/>
    </row>
    <row r="39" spans="2:5" ht="15" customHeight="1">
      <c r="B39" s="180" t="s">
        <v>141</v>
      </c>
      <c r="C39" s="181"/>
      <c r="D39" s="182"/>
      <c r="E39" s="39"/>
    </row>
    <row r="40" spans="2:5" ht="15" customHeight="1">
      <c r="B40" s="180" t="s">
        <v>14</v>
      </c>
      <c r="C40" s="181"/>
      <c r="D40" s="182"/>
      <c r="E40" s="42"/>
    </row>
    <row r="41" spans="2:5" ht="15" customHeight="1">
      <c r="B41" s="180" t="s">
        <v>15</v>
      </c>
      <c r="C41" s="181"/>
      <c r="D41" s="182"/>
      <c r="E41" s="42"/>
    </row>
    <row r="42" spans="2:5" ht="15" customHeight="1">
      <c r="B42" s="188" t="s">
        <v>221</v>
      </c>
      <c r="C42" s="189"/>
      <c r="D42" s="190"/>
      <c r="E42" s="42"/>
    </row>
    <row r="43" spans="2:5" ht="15" customHeight="1">
      <c r="B43" s="219" t="s">
        <v>208</v>
      </c>
      <c r="C43" s="220"/>
      <c r="D43" s="221"/>
      <c r="E43" s="43"/>
    </row>
    <row r="44" spans="2:5" ht="15" customHeight="1" thickBot="1">
      <c r="B44" s="213" t="s">
        <v>206</v>
      </c>
      <c r="C44" s="214"/>
      <c r="D44" s="215"/>
      <c r="E44" s="44"/>
    </row>
    <row r="45" spans="2:5" ht="15" customHeight="1" thickBot="1">
      <c r="B45" s="216" t="s">
        <v>207</v>
      </c>
      <c r="C45" s="217"/>
      <c r="D45" s="218"/>
      <c r="E45" s="45">
        <f>(E38+E40+E41+E42+E44)-(E43*E38)</f>
        <v>0</v>
      </c>
    </row>
    <row r="46" spans="2:5" ht="21" customHeight="1" thickBot="1">
      <c r="B46" s="222" t="s">
        <v>209</v>
      </c>
      <c r="C46" s="223"/>
      <c r="D46" s="223"/>
      <c r="E46" s="18" t="s">
        <v>17</v>
      </c>
    </row>
    <row r="47" spans="2:5" s="48" customFormat="1" ht="15" thickBot="1">
      <c r="B47" s="224" t="s">
        <v>2335</v>
      </c>
      <c r="C47" s="225"/>
      <c r="D47" s="225"/>
      <c r="E47" s="47"/>
    </row>
    <row r="48" spans="2:5" ht="21.6" thickBot="1">
      <c r="B48" s="176" t="s">
        <v>1305</v>
      </c>
      <c r="C48" s="177"/>
      <c r="D48" s="177"/>
      <c r="E48" s="13" t="s">
        <v>1305</v>
      </c>
    </row>
    <row r="49" spans="2:5" ht="15" customHeight="1" thickBot="1">
      <c r="B49" s="178" t="s">
        <v>18</v>
      </c>
      <c r="C49" s="179"/>
      <c r="D49" s="179"/>
      <c r="E49" s="46"/>
    </row>
    <row r="50" spans="2:5">
      <c r="B50" s="212"/>
      <c r="C50" s="212"/>
      <c r="D50" s="212"/>
    </row>
    <row r="51" spans="2:5">
      <c r="B51" s="212"/>
      <c r="C51" s="212"/>
      <c r="D51" s="212"/>
    </row>
  </sheetData>
  <sheetProtection algorithmName="SHA-512" hashValue="j/LKkYx2KYsrha4qk/uhfRkhulYxRXMqGbod4Iv8a7ca3Rsc5oRiiOhXEwUTeoyWgSBsCgQ60BiBFSh5l6+f9Q==" saltValue="LuZ+0xruE/csK3aYbhzpOw==" spinCount="100000" sheet="1" objects="1" scenarios="1"/>
  <mergeCells count="23">
    <mergeCell ref="C9:D9"/>
    <mergeCell ref="C2:D2"/>
    <mergeCell ref="C3:D3"/>
    <mergeCell ref="E5:E6"/>
    <mergeCell ref="C7:D7"/>
    <mergeCell ref="C8:D8"/>
    <mergeCell ref="C5:D5"/>
    <mergeCell ref="C6:D6"/>
    <mergeCell ref="B43:D43"/>
    <mergeCell ref="B48:D48"/>
    <mergeCell ref="B49:D49"/>
    <mergeCell ref="B37:D37"/>
    <mergeCell ref="B38:D38"/>
    <mergeCell ref="B39:D39"/>
    <mergeCell ref="B40:D40"/>
    <mergeCell ref="B41:D41"/>
    <mergeCell ref="B42:D42"/>
    <mergeCell ref="B46:D46"/>
    <mergeCell ref="B50:D50"/>
    <mergeCell ref="B51:D51"/>
    <mergeCell ref="B44:D44"/>
    <mergeCell ref="B45:D45"/>
    <mergeCell ref="B47:D47"/>
  </mergeCells>
  <hyperlinks>
    <hyperlink ref="B1" location="'1. Index'!A1" display="Go To Index" xr:uid="{0F2707FF-D8E5-4AA1-B1D2-7E680CAFACE9}"/>
    <hyperlink ref="E1" location="'4. Database'!A1" display="Go To Database" xr:uid="{5994CA27-0FAA-4C16-BE31-52CD5634C458}"/>
  </hyperlinks>
  <pageMargins left="0.7" right="0.7" top="0.75" bottom="0.75" header="0.3" footer="0.3"/>
  <pageSetup scale="61" orientation="landscape" r:id="rId1"/>
  <headerFooter>
    <oddFooter>&amp;R_x000D_&amp;1#&amp;"Calibri"&amp;10&amp;K000000 Confidential</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163">
    <pageSetUpPr fitToPage="1"/>
  </sheetPr>
  <dimension ref="B1:E51"/>
  <sheetViews>
    <sheetView zoomScale="70" zoomScaleNormal="70" workbookViewId="0">
      <selection activeCell="A48" sqref="A48:XFD49"/>
    </sheetView>
  </sheetViews>
  <sheetFormatPr defaultColWidth="9.21875" defaultRowHeight="14.4"/>
  <cols>
    <col min="1" max="1" width="2.77734375" style="20" customWidth="1"/>
    <col min="2" max="4" width="40.5546875" style="20" customWidth="1"/>
    <col min="5" max="5" width="54.21875" style="20" customWidth="1"/>
    <col min="6" max="16384" width="9.21875" style="20"/>
  </cols>
  <sheetData>
    <row r="1" spans="2:5" ht="15" thickBot="1">
      <c r="B1" s="19" t="s">
        <v>152</v>
      </c>
      <c r="C1" s="20">
        <v>49</v>
      </c>
      <c r="E1" s="11" t="s">
        <v>1275</v>
      </c>
    </row>
    <row r="2" spans="2:5">
      <c r="B2" s="21" t="s">
        <v>0</v>
      </c>
      <c r="C2" s="194" t="str">
        <f>VLOOKUP(C3,'1. Index'!$B$7:$C$212,2,0)</f>
        <v>Electrical and optical equipment</v>
      </c>
      <c r="D2" s="194"/>
    </row>
    <row r="3" spans="2:5" ht="15" thickBot="1">
      <c r="B3" s="22" t="s">
        <v>1</v>
      </c>
      <c r="C3" s="193" t="str">
        <f>LEFT(C5,10)</f>
        <v>15.01.11.2</v>
      </c>
      <c r="D3" s="194"/>
    </row>
    <row r="4" spans="2:5" ht="15" thickBot="1">
      <c r="B4" s="23"/>
    </row>
    <row r="5" spans="2:5" ht="15" customHeight="1">
      <c r="B5" s="24" t="s">
        <v>2</v>
      </c>
      <c r="C5" s="203" t="str" cm="1">
        <f t="array" ref="C5">INDEX('1. Index'!$B$8:$E$212,C1,1)</f>
        <v>15.01.11.2.01.340</v>
      </c>
      <c r="D5" s="204"/>
      <c r="E5" s="195" t="s">
        <v>3</v>
      </c>
    </row>
    <row r="6" spans="2:5" ht="15" customHeight="1" thickBot="1">
      <c r="B6" s="25" t="s">
        <v>4</v>
      </c>
      <c r="C6" s="205" t="str" cm="1">
        <f t="array" ref="C6">INDEX('1. Index'!$B$8:$E$212,C1,2)</f>
        <v>Portable walky - talky radio - Kenwood (USA) - TK-3701DE</v>
      </c>
      <c r="D6" s="206"/>
      <c r="E6" s="196"/>
    </row>
    <row r="7" spans="2:5" ht="16.5" customHeight="1" thickBot="1">
      <c r="B7" s="26"/>
      <c r="C7" s="197" t="s">
        <v>24</v>
      </c>
      <c r="D7" s="198"/>
      <c r="E7" s="13" t="s">
        <v>5</v>
      </c>
    </row>
    <row r="8" spans="2:5">
      <c r="B8" s="27" t="s">
        <v>6</v>
      </c>
      <c r="C8" s="199" t="str" cm="1">
        <f t="array" ref="C8">INDEX('1. Index'!$B$8:$E$212,C1,3)</f>
        <v>Kenwood (USA)</v>
      </c>
      <c r="D8" s="200"/>
      <c r="E8" s="28"/>
    </row>
    <row r="9" spans="2:5" ht="15" thickBot="1">
      <c r="B9" s="29" t="s">
        <v>7</v>
      </c>
      <c r="C9" s="201" t="str" cm="1">
        <f t="array" ref="C9">INDEX('1. Index'!$B$8:$E$212,C1,4)</f>
        <v>TK-3701DE</v>
      </c>
      <c r="D9" s="202"/>
      <c r="E9" s="30"/>
    </row>
    <row r="10" spans="2:5" ht="18" customHeight="1" thickBot="1">
      <c r="B10" s="31"/>
      <c r="C10" s="32" t="s">
        <v>8</v>
      </c>
      <c r="D10" s="32" t="s">
        <v>9</v>
      </c>
      <c r="E10" s="13" t="s">
        <v>5</v>
      </c>
    </row>
    <row r="11" spans="2:5" ht="15" customHeight="1">
      <c r="B11" s="63" t="s">
        <v>310</v>
      </c>
      <c r="C11" s="66" t="s">
        <v>1535</v>
      </c>
      <c r="D11" s="67" t="s">
        <v>2336</v>
      </c>
      <c r="E11" s="35"/>
    </row>
    <row r="12" spans="2:5" ht="15" customHeight="1">
      <c r="B12" s="64" t="s">
        <v>357</v>
      </c>
      <c r="C12" s="37" t="s">
        <v>216</v>
      </c>
      <c r="D12" s="38" t="s">
        <v>1882</v>
      </c>
      <c r="E12" s="39"/>
    </row>
    <row r="13" spans="2:5" ht="15" customHeight="1">
      <c r="B13" s="64" t="s">
        <v>358</v>
      </c>
      <c r="C13" s="37" t="s">
        <v>1997</v>
      </c>
      <c r="D13" s="38" t="s">
        <v>2337</v>
      </c>
      <c r="E13" s="39"/>
    </row>
    <row r="14" spans="2:5" ht="15" customHeight="1">
      <c r="B14" s="64" t="s">
        <v>359</v>
      </c>
      <c r="C14" s="55" t="s">
        <v>695</v>
      </c>
      <c r="D14" s="56" t="s">
        <v>2338</v>
      </c>
      <c r="E14" s="39"/>
    </row>
    <row r="15" spans="2:5" ht="15" customHeight="1">
      <c r="B15" s="64" t="s">
        <v>360</v>
      </c>
      <c r="C15" s="55" t="s">
        <v>696</v>
      </c>
      <c r="D15" s="56" t="s">
        <v>2339</v>
      </c>
      <c r="E15" s="39"/>
    </row>
    <row r="16" spans="2:5" ht="15" customHeight="1">
      <c r="B16" s="64" t="s">
        <v>361</v>
      </c>
      <c r="C16" s="37" t="s">
        <v>697</v>
      </c>
      <c r="D16" s="38" t="s">
        <v>2340</v>
      </c>
      <c r="E16" s="39"/>
    </row>
    <row r="17" spans="2:5" ht="15" customHeight="1">
      <c r="B17" s="64" t="s">
        <v>310</v>
      </c>
      <c r="C17" s="37" t="s">
        <v>1535</v>
      </c>
      <c r="D17" s="38" t="s">
        <v>2336</v>
      </c>
      <c r="E17" s="39"/>
    </row>
    <row r="18" spans="2:5" ht="15" customHeight="1">
      <c r="B18" s="64" t="s">
        <v>362</v>
      </c>
      <c r="C18" s="37" t="s">
        <v>216</v>
      </c>
      <c r="D18" s="38" t="s">
        <v>1882</v>
      </c>
      <c r="E18" s="39"/>
    </row>
    <row r="19" spans="2:5" ht="15" customHeight="1">
      <c r="B19" s="64" t="s">
        <v>363</v>
      </c>
      <c r="C19" s="37" t="s">
        <v>216</v>
      </c>
      <c r="D19" s="38" t="s">
        <v>1882</v>
      </c>
      <c r="E19" s="39"/>
    </row>
    <row r="20" spans="2:5" ht="15" customHeight="1">
      <c r="B20" s="64" t="s">
        <v>364</v>
      </c>
      <c r="C20" s="37" t="s">
        <v>698</v>
      </c>
      <c r="D20" s="38" t="s">
        <v>2341</v>
      </c>
      <c r="E20" s="39"/>
    </row>
    <row r="21" spans="2:5" ht="15" customHeight="1">
      <c r="B21" s="64" t="s">
        <v>365</v>
      </c>
      <c r="C21" s="37" t="s">
        <v>694</v>
      </c>
      <c r="D21" s="38" t="s">
        <v>2342</v>
      </c>
      <c r="E21" s="39"/>
    </row>
    <row r="22" spans="2:5" ht="15" customHeight="1">
      <c r="B22" s="36" t="s">
        <v>287</v>
      </c>
      <c r="C22" s="37" t="s">
        <v>699</v>
      </c>
      <c r="D22" s="38" t="s">
        <v>2343</v>
      </c>
      <c r="E22" s="39"/>
    </row>
    <row r="23" spans="2:5" ht="15" customHeight="1">
      <c r="B23" s="36" t="s">
        <v>288</v>
      </c>
      <c r="C23" s="37" t="s">
        <v>700</v>
      </c>
      <c r="D23" s="38" t="s">
        <v>2344</v>
      </c>
      <c r="E23" s="39"/>
    </row>
    <row r="24" spans="2:5" ht="15" customHeight="1">
      <c r="B24" s="36" t="s">
        <v>289</v>
      </c>
      <c r="C24" s="37" t="s">
        <v>701</v>
      </c>
      <c r="D24" s="38" t="s">
        <v>2345</v>
      </c>
      <c r="E24" s="39"/>
    </row>
    <row r="25" spans="2:5" ht="15" customHeight="1">
      <c r="B25" s="36" t="s">
        <v>281</v>
      </c>
      <c r="C25" s="37" t="s">
        <v>698</v>
      </c>
      <c r="D25" s="38" t="s">
        <v>2346</v>
      </c>
      <c r="E25" s="39"/>
    </row>
    <row r="26" spans="2:5" ht="15" customHeight="1">
      <c r="B26" s="36"/>
      <c r="C26" s="37"/>
      <c r="D26" s="38"/>
      <c r="E26" s="39"/>
    </row>
    <row r="27" spans="2:5" ht="15" customHeight="1">
      <c r="B27" s="36"/>
      <c r="C27" s="37"/>
      <c r="D27" s="38"/>
      <c r="E27" s="39"/>
    </row>
    <row r="28" spans="2:5" ht="15" customHeight="1">
      <c r="B28" s="36"/>
      <c r="C28" s="37"/>
      <c r="D28" s="38"/>
      <c r="E28" s="39"/>
    </row>
    <row r="29" spans="2:5" ht="15" customHeight="1">
      <c r="B29" s="36"/>
      <c r="C29" s="37"/>
      <c r="D29" s="38"/>
      <c r="E29" s="39"/>
    </row>
    <row r="30" spans="2:5" ht="15" customHeight="1">
      <c r="B30" s="36"/>
      <c r="C30" s="37"/>
      <c r="D30" s="38"/>
      <c r="E30" s="39"/>
    </row>
    <row r="31" spans="2:5" ht="15" customHeight="1">
      <c r="B31" s="36"/>
      <c r="C31" s="37"/>
      <c r="D31" s="38"/>
      <c r="E31" s="39"/>
    </row>
    <row r="32" spans="2:5" ht="15" customHeight="1">
      <c r="B32" s="36"/>
      <c r="C32" s="37"/>
      <c r="D32" s="38"/>
      <c r="E32" s="39"/>
    </row>
    <row r="33" spans="2:5" ht="15" customHeight="1">
      <c r="B33" s="36"/>
      <c r="C33" s="37"/>
      <c r="D33" s="38"/>
      <c r="E33" s="39"/>
    </row>
    <row r="34" spans="2:5" ht="15" customHeight="1">
      <c r="B34" s="36"/>
      <c r="C34" s="37"/>
      <c r="D34" s="38"/>
      <c r="E34" s="39"/>
    </row>
    <row r="35" spans="2:5" ht="15" customHeight="1">
      <c r="B35" s="36" t="s">
        <v>10</v>
      </c>
      <c r="C35" s="37" t="s">
        <v>60</v>
      </c>
      <c r="D35" s="38" t="s">
        <v>60</v>
      </c>
      <c r="E35" s="39"/>
    </row>
    <row r="36" spans="2:5" ht="15" customHeight="1" thickBot="1">
      <c r="B36" s="36" t="s">
        <v>11</v>
      </c>
      <c r="C36" s="37" t="s">
        <v>61</v>
      </c>
      <c r="D36" s="41" t="s">
        <v>61</v>
      </c>
      <c r="E36" s="80"/>
    </row>
    <row r="37" spans="2:5" ht="16.5" customHeight="1" thickBot="1">
      <c r="B37" s="197" t="s">
        <v>12</v>
      </c>
      <c r="C37" s="207"/>
      <c r="D37" s="198"/>
      <c r="E37" s="13" t="s">
        <v>5</v>
      </c>
    </row>
    <row r="38" spans="2:5" ht="15" customHeight="1">
      <c r="B38" s="208" t="s">
        <v>13</v>
      </c>
      <c r="C38" s="209"/>
      <c r="D38" s="210"/>
      <c r="E38" s="35"/>
    </row>
    <row r="39" spans="2:5" ht="15" customHeight="1">
      <c r="B39" s="180" t="s">
        <v>141</v>
      </c>
      <c r="C39" s="181"/>
      <c r="D39" s="182"/>
      <c r="E39" s="39"/>
    </row>
    <row r="40" spans="2:5" ht="15" customHeight="1">
      <c r="B40" s="180" t="s">
        <v>14</v>
      </c>
      <c r="C40" s="181"/>
      <c r="D40" s="182"/>
      <c r="E40" s="42"/>
    </row>
    <row r="41" spans="2:5" ht="15" customHeight="1">
      <c r="B41" s="180" t="s">
        <v>15</v>
      </c>
      <c r="C41" s="181"/>
      <c r="D41" s="182"/>
      <c r="E41" s="42"/>
    </row>
    <row r="42" spans="2:5" ht="15" customHeight="1">
      <c r="B42" s="188" t="s">
        <v>221</v>
      </c>
      <c r="C42" s="189"/>
      <c r="D42" s="190"/>
      <c r="E42" s="42"/>
    </row>
    <row r="43" spans="2:5" ht="15" customHeight="1">
      <c r="B43" s="219" t="s">
        <v>208</v>
      </c>
      <c r="C43" s="220"/>
      <c r="D43" s="221"/>
      <c r="E43" s="43"/>
    </row>
    <row r="44" spans="2:5" ht="15" customHeight="1" thickBot="1">
      <c r="B44" s="213" t="s">
        <v>206</v>
      </c>
      <c r="C44" s="214"/>
      <c r="D44" s="215"/>
      <c r="E44" s="44"/>
    </row>
    <row r="45" spans="2:5" ht="15" customHeight="1" thickBot="1">
      <c r="B45" s="216" t="s">
        <v>207</v>
      </c>
      <c r="C45" s="217"/>
      <c r="D45" s="218"/>
      <c r="E45" s="45">
        <f>(E38+E40+E41+E42+E44)-(E43*E38)</f>
        <v>0</v>
      </c>
    </row>
    <row r="46" spans="2:5" ht="21" customHeight="1" thickBot="1">
      <c r="B46" s="222" t="s">
        <v>209</v>
      </c>
      <c r="C46" s="223"/>
      <c r="D46" s="223"/>
      <c r="E46" s="18" t="s">
        <v>17</v>
      </c>
    </row>
    <row r="47" spans="2:5" s="48" customFormat="1" ht="15" thickBot="1">
      <c r="B47" s="186"/>
      <c r="C47" s="187"/>
      <c r="D47" s="187"/>
      <c r="E47" s="47"/>
    </row>
    <row r="48" spans="2:5" ht="21.6" thickBot="1">
      <c r="B48" s="176" t="s">
        <v>1305</v>
      </c>
      <c r="C48" s="177"/>
      <c r="D48" s="177"/>
      <c r="E48" s="13" t="s">
        <v>1305</v>
      </c>
    </row>
    <row r="49" spans="2:5" ht="15" customHeight="1" thickBot="1">
      <c r="B49" s="178" t="s">
        <v>18</v>
      </c>
      <c r="C49" s="179"/>
      <c r="D49" s="179"/>
      <c r="E49" s="46"/>
    </row>
    <row r="50" spans="2:5">
      <c r="B50" s="212"/>
      <c r="C50" s="212"/>
      <c r="D50" s="212"/>
    </row>
    <row r="51" spans="2:5">
      <c r="B51" s="212"/>
      <c r="C51" s="212"/>
      <c r="D51" s="212"/>
    </row>
  </sheetData>
  <sheetProtection algorithmName="SHA-512" hashValue="S3TJg8pvz2qphNelUhnUaF5IvqnVfPgJM0aTn4q/rR2ArlTcl61ZaYbABYXb45I3I7hRHnhHL0hRkHwIsR0QWA==" saltValue="Vqws7GHi+QACvIp0h0YUbQ==" spinCount="100000" sheet="1" objects="1" scenarios="1"/>
  <mergeCells count="23">
    <mergeCell ref="C2:D2"/>
    <mergeCell ref="C3:D3"/>
    <mergeCell ref="E5:E6"/>
    <mergeCell ref="C7:D7"/>
    <mergeCell ref="C8:D8"/>
    <mergeCell ref="C5:D5"/>
    <mergeCell ref="C6:D6"/>
    <mergeCell ref="C9:D9"/>
    <mergeCell ref="B43:D43"/>
    <mergeCell ref="B37:D37"/>
    <mergeCell ref="B38:D38"/>
    <mergeCell ref="B39:D39"/>
    <mergeCell ref="B40:D40"/>
    <mergeCell ref="B41:D41"/>
    <mergeCell ref="B42:D42"/>
    <mergeCell ref="B50:D50"/>
    <mergeCell ref="B51:D51"/>
    <mergeCell ref="B44:D44"/>
    <mergeCell ref="B45:D45"/>
    <mergeCell ref="B46:D46"/>
    <mergeCell ref="B48:D48"/>
    <mergeCell ref="B49:D49"/>
    <mergeCell ref="B47:D47"/>
  </mergeCells>
  <hyperlinks>
    <hyperlink ref="B1" location="'1. Index'!A1" display="Go To Index" xr:uid="{1804C9DD-829D-482B-B29E-9371ECDABC1C}"/>
    <hyperlink ref="E1" location="'4. Database'!A1" display="Go To Database" xr:uid="{0DDFA9BB-8D7E-4D66-A3A2-4620BD959AAC}"/>
  </hyperlinks>
  <pageMargins left="0.7" right="0.7" top="0.75" bottom="0.75" header="0.3" footer="0.3"/>
  <pageSetup scale="63" orientation="landscape" r:id="rId1"/>
  <headerFooter>
    <oddFooter>&amp;R_x000D_&amp;1#&amp;"Calibri"&amp;10&amp;K000000 Confidential</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5A2F90-273E-4A41-9CDE-C606B86A2372}">
  <sheetPr codeName="Sheet6">
    <pageSetUpPr fitToPage="1"/>
  </sheetPr>
  <dimension ref="B1:G49"/>
  <sheetViews>
    <sheetView zoomScale="70" zoomScaleNormal="70" workbookViewId="0">
      <selection activeCell="E45" sqref="E45"/>
    </sheetView>
  </sheetViews>
  <sheetFormatPr defaultColWidth="9.21875" defaultRowHeight="14.4"/>
  <cols>
    <col min="1" max="1" width="2.77734375" style="20" customWidth="1"/>
    <col min="2" max="4" width="40.5546875" style="20" customWidth="1"/>
    <col min="5" max="5" width="54.21875" style="20" customWidth="1"/>
    <col min="6" max="6" width="9.21875" style="20" customWidth="1"/>
    <col min="7" max="7" width="78.77734375" style="20" customWidth="1"/>
    <col min="8" max="16384" width="9.21875" style="20"/>
  </cols>
  <sheetData>
    <row r="1" spans="2:7" ht="15" thickBot="1">
      <c r="B1" s="19" t="s">
        <v>152</v>
      </c>
      <c r="C1" s="114">
        <v>1</v>
      </c>
      <c r="E1" s="11" t="s">
        <v>1275</v>
      </c>
      <c r="G1" s="113"/>
    </row>
    <row r="2" spans="2:7">
      <c r="B2" s="49" t="s">
        <v>0</v>
      </c>
      <c r="C2" s="191" t="str">
        <f>VLOOKUP(C3,'1. Index'!$B$7:$C$212,2,0)</f>
        <v>Fabricated metal products, except machinery and equipment</v>
      </c>
      <c r="D2" s="192"/>
    </row>
    <row r="3" spans="2:7" ht="15" thickBot="1">
      <c r="B3" s="50" t="s">
        <v>1</v>
      </c>
      <c r="C3" s="193" t="str">
        <f>LEFT(C5,10)</f>
        <v>15.01.11.1</v>
      </c>
      <c r="D3" s="194"/>
    </row>
    <row r="4" spans="2:7" ht="15" thickBot="1">
      <c r="B4" s="51"/>
      <c r="C4" s="52"/>
      <c r="D4" s="53"/>
    </row>
    <row r="5" spans="2:7">
      <c r="B5" s="24" t="s">
        <v>2</v>
      </c>
      <c r="C5" s="203" t="str" cm="1">
        <f t="array" ref="C5">INDEX('1. Index'!$B$8:$E$212,C1,1)</f>
        <v>15.01.11.1.01.010</v>
      </c>
      <c r="D5" s="204"/>
      <c r="E5" s="195" t="s">
        <v>3</v>
      </c>
    </row>
    <row r="6" spans="2:7" ht="15" thickBot="1">
      <c r="B6" s="25" t="s">
        <v>4</v>
      </c>
      <c r="C6" s="205" t="str" cm="1">
        <f t="array" ref="C6">INDEX('1. Index'!$B$8:$E$212,C1,2)</f>
        <v>Dry Cargo (DC) container - Unspecified</v>
      </c>
      <c r="D6" s="206"/>
      <c r="E6" s="196"/>
    </row>
    <row r="7" spans="2:7" ht="21.6" thickBot="1">
      <c r="B7" s="26"/>
      <c r="C7" s="197" t="s">
        <v>24</v>
      </c>
      <c r="D7" s="198"/>
      <c r="E7" s="13" t="s">
        <v>5</v>
      </c>
    </row>
    <row r="8" spans="2:7">
      <c r="B8" s="27" t="s">
        <v>6</v>
      </c>
      <c r="C8" s="199" t="str" cm="1">
        <f t="array" ref="C8">INDEX('1. Index'!$B$8:$E$212,C1,3)</f>
        <v>Unspecified</v>
      </c>
      <c r="D8" s="200"/>
      <c r="E8" s="28"/>
    </row>
    <row r="9" spans="2:7" ht="15" thickBot="1">
      <c r="B9" s="29" t="s">
        <v>7</v>
      </c>
      <c r="C9" s="201" t="str" cm="1">
        <f t="array" ref="C9">INDEX('1. Index'!$B$8:$E$212,C1,4)</f>
        <v>Unspecified</v>
      </c>
      <c r="D9" s="202"/>
      <c r="E9" s="30"/>
    </row>
    <row r="10" spans="2:7" ht="21.6" thickBot="1">
      <c r="B10" s="31"/>
      <c r="C10" s="32" t="s">
        <v>8</v>
      </c>
      <c r="D10" s="32" t="s">
        <v>9</v>
      </c>
      <c r="E10" s="13" t="s">
        <v>5</v>
      </c>
    </row>
    <row r="11" spans="2:7" ht="15" customHeight="1">
      <c r="B11" s="33" t="s">
        <v>1316</v>
      </c>
      <c r="C11" s="66" t="s">
        <v>1864</v>
      </c>
      <c r="D11" s="67" t="s">
        <v>1865</v>
      </c>
      <c r="E11" s="35"/>
    </row>
    <row r="12" spans="2:7" ht="15" customHeight="1">
      <c r="B12" s="36" t="s">
        <v>1328</v>
      </c>
      <c r="C12" s="106" t="s">
        <v>1866</v>
      </c>
      <c r="D12" s="38" t="s">
        <v>1867</v>
      </c>
      <c r="E12" s="39"/>
    </row>
    <row r="13" spans="2:7" ht="15" customHeight="1">
      <c r="B13" s="36" t="s">
        <v>1331</v>
      </c>
      <c r="C13" s="37" t="s">
        <v>1868</v>
      </c>
      <c r="D13" s="38" t="s">
        <v>1869</v>
      </c>
      <c r="E13" s="35"/>
    </row>
    <row r="14" spans="2:7" ht="15" customHeight="1">
      <c r="B14" s="36" t="s">
        <v>280</v>
      </c>
      <c r="C14" s="37" t="s">
        <v>1870</v>
      </c>
      <c r="D14" s="38" t="s">
        <v>1871</v>
      </c>
      <c r="E14" s="39"/>
    </row>
    <row r="15" spans="2:7" ht="15" customHeight="1">
      <c r="B15" s="36"/>
      <c r="C15" s="37"/>
      <c r="D15" s="38"/>
      <c r="E15" s="35"/>
    </row>
    <row r="16" spans="2:7" ht="15" customHeight="1">
      <c r="B16" s="36"/>
      <c r="C16" s="37"/>
      <c r="D16" s="38"/>
      <c r="E16" s="39"/>
    </row>
    <row r="17" spans="2:5" ht="15" customHeight="1">
      <c r="B17" s="36"/>
      <c r="C17" s="37"/>
      <c r="D17" s="38"/>
      <c r="E17" s="35"/>
    </row>
    <row r="18" spans="2:5" ht="15" customHeight="1">
      <c r="B18" s="36"/>
      <c r="C18" s="37"/>
      <c r="D18" s="38"/>
      <c r="E18" s="39"/>
    </row>
    <row r="19" spans="2:5" ht="15" customHeight="1">
      <c r="B19" s="36"/>
      <c r="C19" s="37"/>
      <c r="D19" s="38"/>
      <c r="E19" s="35"/>
    </row>
    <row r="20" spans="2:5" ht="15" customHeight="1">
      <c r="B20" s="36"/>
      <c r="C20" s="37"/>
      <c r="D20" s="38"/>
      <c r="E20" s="39"/>
    </row>
    <row r="21" spans="2:5" ht="15" customHeight="1">
      <c r="B21" s="36"/>
      <c r="C21" s="37"/>
      <c r="D21" s="38"/>
      <c r="E21" s="35"/>
    </row>
    <row r="22" spans="2:5" ht="15" customHeight="1">
      <c r="B22" s="36"/>
      <c r="C22" s="37"/>
      <c r="D22" s="38"/>
      <c r="E22" s="39"/>
    </row>
    <row r="23" spans="2:5" ht="15" customHeight="1">
      <c r="B23" s="36"/>
      <c r="C23" s="37"/>
      <c r="D23" s="38"/>
      <c r="E23" s="35"/>
    </row>
    <row r="24" spans="2:5" ht="15" customHeight="1">
      <c r="B24" s="36"/>
      <c r="C24" s="37"/>
      <c r="D24" s="38"/>
      <c r="E24" s="39"/>
    </row>
    <row r="25" spans="2:5" ht="15" customHeight="1">
      <c r="B25" s="36"/>
      <c r="C25" s="37"/>
      <c r="D25" s="38"/>
      <c r="E25" s="35"/>
    </row>
    <row r="26" spans="2:5" ht="15" customHeight="1">
      <c r="B26" s="36"/>
      <c r="C26" s="37"/>
      <c r="D26" s="38"/>
      <c r="E26" s="39"/>
    </row>
    <row r="27" spans="2:5" ht="15" customHeight="1">
      <c r="B27" s="36"/>
      <c r="C27" s="37"/>
      <c r="D27" s="38"/>
      <c r="E27" s="35"/>
    </row>
    <row r="28" spans="2:5" ht="15" customHeight="1">
      <c r="B28" s="36"/>
      <c r="C28" s="37"/>
      <c r="D28" s="38"/>
      <c r="E28" s="39"/>
    </row>
    <row r="29" spans="2:5" ht="15" customHeight="1">
      <c r="B29" s="36"/>
      <c r="C29" s="37"/>
      <c r="D29" s="38"/>
      <c r="E29" s="35"/>
    </row>
    <row r="30" spans="2:5" ht="15" customHeight="1">
      <c r="B30" s="36"/>
      <c r="C30" s="37"/>
      <c r="D30" s="38"/>
      <c r="E30" s="39"/>
    </row>
    <row r="31" spans="2:5" ht="15" customHeight="1">
      <c r="B31" s="36"/>
      <c r="C31" s="37"/>
      <c r="D31" s="38"/>
      <c r="E31" s="35"/>
    </row>
    <row r="32" spans="2:5" ht="15" customHeight="1">
      <c r="B32" s="36"/>
      <c r="C32" s="37"/>
      <c r="D32" s="38"/>
      <c r="E32" s="39"/>
    </row>
    <row r="33" spans="2:5" ht="15" customHeight="1">
      <c r="B33" s="36"/>
      <c r="C33" s="37"/>
      <c r="D33" s="38"/>
      <c r="E33" s="35"/>
    </row>
    <row r="34" spans="2:5" ht="15" customHeight="1">
      <c r="B34" s="36"/>
      <c r="C34" s="37"/>
      <c r="D34" s="38"/>
      <c r="E34" s="39"/>
    </row>
    <row r="35" spans="2:5" ht="15" customHeight="1">
      <c r="B35" s="36" t="s">
        <v>10</v>
      </c>
      <c r="C35" s="37" t="s">
        <v>60</v>
      </c>
      <c r="D35" s="38" t="s">
        <v>60</v>
      </c>
      <c r="E35" s="35"/>
    </row>
    <row r="36" spans="2:5" ht="15" customHeight="1" thickBot="1">
      <c r="B36" s="36" t="s">
        <v>11</v>
      </c>
      <c r="C36" s="37" t="s">
        <v>61</v>
      </c>
      <c r="D36" s="41" t="s">
        <v>61</v>
      </c>
      <c r="E36" s="80"/>
    </row>
    <row r="37" spans="2:5" ht="21.6" thickBot="1">
      <c r="B37" s="197" t="s">
        <v>12</v>
      </c>
      <c r="C37" s="207"/>
      <c r="D37" s="198"/>
      <c r="E37" s="13" t="s">
        <v>5</v>
      </c>
    </row>
    <row r="38" spans="2:5" ht="15" customHeight="1">
      <c r="B38" s="208" t="s">
        <v>13</v>
      </c>
      <c r="C38" s="209"/>
      <c r="D38" s="210"/>
      <c r="E38" s="35"/>
    </row>
    <row r="39" spans="2:5" ht="15" customHeight="1">
      <c r="B39" s="180" t="s">
        <v>141</v>
      </c>
      <c r="C39" s="181"/>
      <c r="D39" s="182"/>
      <c r="E39" s="39"/>
    </row>
    <row r="40" spans="2:5" ht="15" customHeight="1">
      <c r="B40" s="180" t="s">
        <v>14</v>
      </c>
      <c r="C40" s="181"/>
      <c r="D40" s="182"/>
      <c r="E40" s="35"/>
    </row>
    <row r="41" spans="2:5" ht="15" customHeight="1">
      <c r="B41" s="180" t="s">
        <v>15</v>
      </c>
      <c r="C41" s="181"/>
      <c r="D41" s="182"/>
      <c r="E41" s="39"/>
    </row>
    <row r="42" spans="2:5" ht="15" customHeight="1">
      <c r="B42" s="188" t="s">
        <v>221</v>
      </c>
      <c r="C42" s="189"/>
      <c r="D42" s="190"/>
      <c r="E42" s="35"/>
    </row>
    <row r="43" spans="2:5" ht="15" customHeight="1">
      <c r="B43" s="180" t="s">
        <v>208</v>
      </c>
      <c r="C43" s="181"/>
      <c r="D43" s="182"/>
      <c r="E43" s="39"/>
    </row>
    <row r="44" spans="2:5" ht="15" customHeight="1" thickBot="1">
      <c r="B44" s="180" t="s">
        <v>206</v>
      </c>
      <c r="C44" s="181"/>
      <c r="D44" s="182"/>
      <c r="E44" s="35"/>
    </row>
    <row r="45" spans="2:5" ht="15" customHeight="1" thickBot="1">
      <c r="B45" s="183" t="s">
        <v>207</v>
      </c>
      <c r="C45" s="184"/>
      <c r="D45" s="185"/>
      <c r="E45" s="54">
        <f>(E38+E40+E41+E42+E44)-(E43*E38)</f>
        <v>0</v>
      </c>
    </row>
    <row r="46" spans="2:5" ht="21.6" thickBot="1">
      <c r="B46" s="176" t="s">
        <v>16</v>
      </c>
      <c r="C46" s="177"/>
      <c r="D46" s="177"/>
      <c r="E46" s="13" t="s">
        <v>17</v>
      </c>
    </row>
    <row r="47" spans="2:5" s="48" customFormat="1" ht="140.1" customHeight="1" thickBot="1">
      <c r="B47" s="186" t="s">
        <v>275</v>
      </c>
      <c r="C47" s="187"/>
      <c r="D47" s="187"/>
      <c r="E47" s="47"/>
    </row>
    <row r="48" spans="2:5" ht="21.6" thickBot="1">
      <c r="B48" s="176" t="s">
        <v>1305</v>
      </c>
      <c r="C48" s="177"/>
      <c r="D48" s="177"/>
      <c r="E48" s="13" t="s">
        <v>1305</v>
      </c>
    </row>
    <row r="49" spans="2:5" ht="15" customHeight="1" thickBot="1">
      <c r="B49" s="178" t="s">
        <v>18</v>
      </c>
      <c r="C49" s="179"/>
      <c r="D49" s="179"/>
      <c r="E49" s="46"/>
    </row>
  </sheetData>
  <sheetProtection algorithmName="SHA-512" hashValue="pqDKXZmtICP4pMtjprO/FtH4wotzISRVkJzGnDhoamuf9BXPqGDXN89N6rO2fkNs816HHlcSXPOy5zk+Sqqu2g==" saltValue="Sxqni93zd67P0pmqSH4a0w==" spinCount="100000" sheet="1" objects="1" scenarios="1"/>
  <mergeCells count="21">
    <mergeCell ref="B42:D42"/>
    <mergeCell ref="C2:D2"/>
    <mergeCell ref="C3:D3"/>
    <mergeCell ref="E5:E6"/>
    <mergeCell ref="C7:D7"/>
    <mergeCell ref="C8:D8"/>
    <mergeCell ref="C9:D9"/>
    <mergeCell ref="C5:D5"/>
    <mergeCell ref="C6:D6"/>
    <mergeCell ref="B37:D37"/>
    <mergeCell ref="B38:D38"/>
    <mergeCell ref="B39:D39"/>
    <mergeCell ref="B40:D40"/>
    <mergeCell ref="B41:D41"/>
    <mergeCell ref="B48:D48"/>
    <mergeCell ref="B49:D49"/>
    <mergeCell ref="B43:D43"/>
    <mergeCell ref="B44:D44"/>
    <mergeCell ref="B45:D45"/>
    <mergeCell ref="B46:D46"/>
    <mergeCell ref="B47:D47"/>
  </mergeCells>
  <hyperlinks>
    <hyperlink ref="B1" location="'1. Index'!A1" display="Go To Index" xr:uid="{703463C9-ADA8-496C-AA51-0A8F7FE58CF2}"/>
    <hyperlink ref="E1" location="'4. Database'!A1" display="Go To Database" xr:uid="{6927EF14-1E18-4E1E-A7E0-D3A8F6715E49}"/>
  </hyperlinks>
  <pageMargins left="0.7" right="0.7" top="0.75" bottom="0.75" header="0.3" footer="0.3"/>
  <pageSetup scale="54" orientation="landscape" r:id="rId1"/>
  <headerFooter>
    <oddHeader>Page &amp;P</oddHeader>
    <oddFooter>&amp;R_x000D_&amp;1#&amp;"Calibri"&amp;10&amp;K000000 Confidential</odd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96">
    <pageSetUpPr fitToPage="1"/>
  </sheetPr>
  <dimension ref="B1:E51"/>
  <sheetViews>
    <sheetView zoomScale="70" zoomScaleNormal="70" workbookViewId="0">
      <selection activeCell="A48" sqref="A48:XFD49"/>
    </sheetView>
  </sheetViews>
  <sheetFormatPr defaultColWidth="9.21875" defaultRowHeight="14.4"/>
  <cols>
    <col min="1" max="1" width="2.77734375" style="20" customWidth="1"/>
    <col min="2" max="4" width="40.5546875" style="20" customWidth="1"/>
    <col min="5" max="5" width="54.21875" style="20" customWidth="1"/>
    <col min="6" max="16384" width="9.21875" style="20"/>
  </cols>
  <sheetData>
    <row r="1" spans="2:5" ht="15" thickBot="1">
      <c r="B1" s="19" t="s">
        <v>152</v>
      </c>
      <c r="C1" s="20">
        <v>50</v>
      </c>
      <c r="E1" s="11" t="s">
        <v>1275</v>
      </c>
    </row>
    <row r="2" spans="2:5">
      <c r="B2" s="21" t="s">
        <v>0</v>
      </c>
      <c r="C2" s="194" t="str">
        <f>VLOOKUP(C3,'1. Index'!$B$7:$C$212,2,0)</f>
        <v>Electrical and optical equipment</v>
      </c>
      <c r="D2" s="194"/>
    </row>
    <row r="3" spans="2:5" ht="15" thickBot="1">
      <c r="B3" s="22" t="s">
        <v>1</v>
      </c>
      <c r="C3" s="193" t="str">
        <f>LEFT(C5,10)</f>
        <v>15.01.11.2</v>
      </c>
      <c r="D3" s="194"/>
    </row>
    <row r="4" spans="2:5" ht="15" thickBot="1">
      <c r="B4" s="23"/>
    </row>
    <row r="5" spans="2:5" ht="15" customHeight="1">
      <c r="B5" s="24" t="s">
        <v>2</v>
      </c>
      <c r="C5" s="203" t="str" cm="1">
        <f t="array" ref="C5">INDEX('1. Index'!$B$8:$E$212,C1,1)</f>
        <v>15.01.11.2.01.350</v>
      </c>
      <c r="D5" s="204"/>
      <c r="E5" s="195" t="s">
        <v>3</v>
      </c>
    </row>
    <row r="6" spans="2:5" ht="15" customHeight="1" thickBot="1">
      <c r="B6" s="25" t="s">
        <v>4</v>
      </c>
      <c r="C6" s="205" t="str" cm="1">
        <f t="array" ref="C6">INDEX('1. Index'!$B$8:$E$212,C1,2)</f>
        <v>LCD display (monitor) - Unspecified</v>
      </c>
      <c r="D6" s="206"/>
      <c r="E6" s="196"/>
    </row>
    <row r="7" spans="2:5" ht="16.5" customHeight="1" thickBot="1">
      <c r="B7" s="26"/>
      <c r="C7" s="197" t="s">
        <v>24</v>
      </c>
      <c r="D7" s="198"/>
      <c r="E7" s="13" t="s">
        <v>5</v>
      </c>
    </row>
    <row r="8" spans="2:5">
      <c r="B8" s="27" t="s">
        <v>6</v>
      </c>
      <c r="C8" s="199" t="str" cm="1">
        <f t="array" ref="C8">INDEX('1. Index'!$B$8:$E$212,C1,3)</f>
        <v>Unspecified</v>
      </c>
      <c r="D8" s="200"/>
      <c r="E8" s="28"/>
    </row>
    <row r="9" spans="2:5" ht="15" thickBot="1">
      <c r="B9" s="29" t="s">
        <v>7</v>
      </c>
      <c r="C9" s="201" t="str" cm="1">
        <f t="array" ref="C9">INDEX('1. Index'!$B$8:$E$212,C1,4)</f>
        <v>Unspecified</v>
      </c>
      <c r="D9" s="202"/>
      <c r="E9" s="30"/>
    </row>
    <row r="10" spans="2:5" ht="18" customHeight="1" thickBot="1">
      <c r="B10" s="31"/>
      <c r="C10" s="32" t="s">
        <v>8</v>
      </c>
      <c r="D10" s="32" t="s">
        <v>9</v>
      </c>
      <c r="E10" s="13" t="s">
        <v>5</v>
      </c>
    </row>
    <row r="11" spans="2:5" ht="15" customHeight="1">
      <c r="B11" s="63" t="s">
        <v>310</v>
      </c>
      <c r="C11" s="66" t="s">
        <v>2347</v>
      </c>
      <c r="D11" s="67" t="s">
        <v>2348</v>
      </c>
      <c r="E11" s="35"/>
    </row>
    <row r="12" spans="2:5" ht="15" customHeight="1">
      <c r="B12" s="64" t="s">
        <v>357</v>
      </c>
      <c r="C12" s="37" t="s">
        <v>216</v>
      </c>
      <c r="D12" s="38" t="s">
        <v>1882</v>
      </c>
      <c r="E12" s="39"/>
    </row>
    <row r="13" spans="2:5" ht="15" customHeight="1">
      <c r="B13" s="64" t="s">
        <v>358</v>
      </c>
      <c r="C13" s="37" t="s">
        <v>1997</v>
      </c>
      <c r="D13" s="38" t="s">
        <v>2337</v>
      </c>
      <c r="E13" s="39"/>
    </row>
    <row r="14" spans="2:5" ht="15" customHeight="1">
      <c r="B14" s="64" t="s">
        <v>359</v>
      </c>
      <c r="C14" s="55" t="s">
        <v>695</v>
      </c>
      <c r="D14" s="56" t="s">
        <v>2338</v>
      </c>
      <c r="E14" s="39"/>
    </row>
    <row r="15" spans="2:5" ht="15" customHeight="1">
      <c r="B15" s="64" t="s">
        <v>360</v>
      </c>
      <c r="C15" s="55" t="s">
        <v>696</v>
      </c>
      <c r="D15" s="56" t="s">
        <v>2339</v>
      </c>
      <c r="E15" s="39"/>
    </row>
    <row r="16" spans="2:5" ht="15" customHeight="1">
      <c r="B16" s="64" t="s">
        <v>361</v>
      </c>
      <c r="C16" s="37" t="s">
        <v>697</v>
      </c>
      <c r="D16" s="38" t="s">
        <v>2340</v>
      </c>
      <c r="E16" s="39"/>
    </row>
    <row r="17" spans="2:5" ht="15" customHeight="1">
      <c r="B17" s="64" t="s">
        <v>310</v>
      </c>
      <c r="C17" s="37" t="s">
        <v>2347</v>
      </c>
      <c r="D17" s="38" t="s">
        <v>2348</v>
      </c>
      <c r="E17" s="39"/>
    </row>
    <row r="18" spans="2:5" ht="15" customHeight="1">
      <c r="B18" s="64" t="s">
        <v>362</v>
      </c>
      <c r="C18" s="37" t="s">
        <v>216</v>
      </c>
      <c r="D18" s="38" t="s">
        <v>1882</v>
      </c>
      <c r="E18" s="39"/>
    </row>
    <row r="19" spans="2:5" ht="15" customHeight="1">
      <c r="B19" s="64" t="s">
        <v>363</v>
      </c>
      <c r="C19" s="37" t="s">
        <v>216</v>
      </c>
      <c r="D19" s="38" t="s">
        <v>1882</v>
      </c>
      <c r="E19" s="39"/>
    </row>
    <row r="20" spans="2:5" ht="15" customHeight="1">
      <c r="B20" s="64" t="s">
        <v>364</v>
      </c>
      <c r="C20" s="37" t="s">
        <v>698</v>
      </c>
      <c r="D20" s="38" t="s">
        <v>2341</v>
      </c>
      <c r="E20" s="39"/>
    </row>
    <row r="21" spans="2:5" ht="15" customHeight="1">
      <c r="B21" s="64" t="s">
        <v>365</v>
      </c>
      <c r="C21" s="37" t="s">
        <v>694</v>
      </c>
      <c r="D21" s="38" t="s">
        <v>2342</v>
      </c>
      <c r="E21" s="39"/>
    </row>
    <row r="22" spans="2:5" ht="15" customHeight="1">
      <c r="B22" s="64" t="s">
        <v>287</v>
      </c>
      <c r="C22" s="37" t="s">
        <v>699</v>
      </c>
      <c r="D22" s="38" t="s">
        <v>2343</v>
      </c>
      <c r="E22" s="39"/>
    </row>
    <row r="23" spans="2:5" ht="15" customHeight="1">
      <c r="B23" s="36" t="s">
        <v>288</v>
      </c>
      <c r="C23" s="37" t="s">
        <v>700</v>
      </c>
      <c r="D23" s="38" t="s">
        <v>2344</v>
      </c>
      <c r="E23" s="39"/>
    </row>
    <row r="24" spans="2:5" ht="15" customHeight="1">
      <c r="B24" s="36" t="s">
        <v>289</v>
      </c>
      <c r="C24" s="37" t="s">
        <v>701</v>
      </c>
      <c r="D24" s="38" t="s">
        <v>2345</v>
      </c>
      <c r="E24" s="39"/>
    </row>
    <row r="25" spans="2:5" ht="15" customHeight="1">
      <c r="B25" s="36" t="s">
        <v>281</v>
      </c>
      <c r="C25" s="37" t="s">
        <v>698</v>
      </c>
      <c r="D25" s="38" t="s">
        <v>2346</v>
      </c>
      <c r="E25" s="39"/>
    </row>
    <row r="26" spans="2:5" ht="15" customHeight="1">
      <c r="B26" s="36"/>
      <c r="C26" s="37"/>
      <c r="D26" s="38"/>
      <c r="E26" s="39"/>
    </row>
    <row r="27" spans="2:5" ht="15" customHeight="1">
      <c r="B27" s="36"/>
      <c r="C27" s="37"/>
      <c r="D27" s="38"/>
      <c r="E27" s="39"/>
    </row>
    <row r="28" spans="2:5" ht="15" customHeight="1">
      <c r="B28" s="36"/>
      <c r="C28" s="37"/>
      <c r="D28" s="38"/>
      <c r="E28" s="39"/>
    </row>
    <row r="29" spans="2:5" ht="15" customHeight="1">
      <c r="B29" s="36"/>
      <c r="C29" s="37"/>
      <c r="D29" s="38"/>
      <c r="E29" s="39"/>
    </row>
    <row r="30" spans="2:5" ht="15" customHeight="1">
      <c r="B30" s="36"/>
      <c r="C30" s="37"/>
      <c r="D30" s="38"/>
      <c r="E30" s="39"/>
    </row>
    <row r="31" spans="2:5" ht="15" customHeight="1">
      <c r="B31" s="36"/>
      <c r="C31" s="37"/>
      <c r="D31" s="38"/>
      <c r="E31" s="39"/>
    </row>
    <row r="32" spans="2:5" ht="15" customHeight="1">
      <c r="B32" s="36"/>
      <c r="C32" s="37"/>
      <c r="D32" s="38"/>
      <c r="E32" s="39"/>
    </row>
    <row r="33" spans="2:5" ht="15" customHeight="1">
      <c r="B33" s="36"/>
      <c r="C33" s="37"/>
      <c r="D33" s="38"/>
      <c r="E33" s="39"/>
    </row>
    <row r="34" spans="2:5" ht="15" customHeight="1">
      <c r="B34" s="64" t="s">
        <v>279</v>
      </c>
      <c r="C34" s="37" t="s">
        <v>2350</v>
      </c>
      <c r="D34" s="38" t="s">
        <v>1536</v>
      </c>
      <c r="E34" s="39"/>
    </row>
    <row r="35" spans="2:5" ht="15" customHeight="1">
      <c r="B35" s="36" t="s">
        <v>10</v>
      </c>
      <c r="C35" s="37" t="s">
        <v>60</v>
      </c>
      <c r="D35" s="38" t="s">
        <v>60</v>
      </c>
      <c r="E35" s="39"/>
    </row>
    <row r="36" spans="2:5" ht="15" customHeight="1" thickBot="1">
      <c r="B36" s="36" t="s">
        <v>11</v>
      </c>
      <c r="C36" s="37" t="s">
        <v>61</v>
      </c>
      <c r="D36" s="41" t="s">
        <v>61</v>
      </c>
      <c r="E36" s="80"/>
    </row>
    <row r="37" spans="2:5" ht="16.5" customHeight="1" thickBot="1">
      <c r="B37" s="197" t="s">
        <v>12</v>
      </c>
      <c r="C37" s="207"/>
      <c r="D37" s="198"/>
      <c r="E37" s="13" t="s">
        <v>5</v>
      </c>
    </row>
    <row r="38" spans="2:5" ht="15" customHeight="1">
      <c r="B38" s="208" t="s">
        <v>13</v>
      </c>
      <c r="C38" s="209"/>
      <c r="D38" s="210"/>
      <c r="E38" s="35"/>
    </row>
    <row r="39" spans="2:5" ht="15" customHeight="1">
      <c r="B39" s="180" t="s">
        <v>141</v>
      </c>
      <c r="C39" s="181"/>
      <c r="D39" s="182"/>
      <c r="E39" s="39"/>
    </row>
    <row r="40" spans="2:5" ht="15" customHeight="1">
      <c r="B40" s="180" t="s">
        <v>14</v>
      </c>
      <c r="C40" s="181"/>
      <c r="D40" s="182"/>
      <c r="E40" s="42"/>
    </row>
    <row r="41" spans="2:5" ht="15" customHeight="1">
      <c r="B41" s="180" t="s">
        <v>15</v>
      </c>
      <c r="C41" s="181"/>
      <c r="D41" s="182"/>
      <c r="E41" s="42"/>
    </row>
    <row r="42" spans="2:5" ht="15" customHeight="1">
      <c r="B42" s="188" t="s">
        <v>221</v>
      </c>
      <c r="C42" s="189"/>
      <c r="D42" s="190"/>
      <c r="E42" s="42"/>
    </row>
    <row r="43" spans="2:5" ht="15" customHeight="1">
      <c r="B43" s="219" t="s">
        <v>208</v>
      </c>
      <c r="C43" s="220"/>
      <c r="D43" s="221"/>
      <c r="E43" s="43"/>
    </row>
    <row r="44" spans="2:5" ht="15" customHeight="1" thickBot="1">
      <c r="B44" s="213" t="s">
        <v>206</v>
      </c>
      <c r="C44" s="214"/>
      <c r="D44" s="215"/>
      <c r="E44" s="44"/>
    </row>
    <row r="45" spans="2:5" ht="15" customHeight="1" thickBot="1">
      <c r="B45" s="216" t="s">
        <v>207</v>
      </c>
      <c r="C45" s="217"/>
      <c r="D45" s="218"/>
      <c r="E45" s="45">
        <f>(E38+E40+E41+E42+E44)-(E43*E38)</f>
        <v>0</v>
      </c>
    </row>
    <row r="46" spans="2:5" ht="21" customHeight="1" thickBot="1">
      <c r="B46" s="222" t="s">
        <v>209</v>
      </c>
      <c r="C46" s="223"/>
      <c r="D46" s="223"/>
      <c r="E46" s="18" t="s">
        <v>17</v>
      </c>
    </row>
    <row r="47" spans="2:5" s="48" customFormat="1" ht="15" thickBot="1">
      <c r="B47" s="186" t="s">
        <v>2349</v>
      </c>
      <c r="C47" s="187"/>
      <c r="D47" s="187"/>
      <c r="E47" s="47"/>
    </row>
    <row r="48" spans="2:5" ht="21.6" thickBot="1">
      <c r="B48" s="176" t="s">
        <v>1305</v>
      </c>
      <c r="C48" s="177"/>
      <c r="D48" s="177"/>
      <c r="E48" s="13" t="s">
        <v>1305</v>
      </c>
    </row>
    <row r="49" spans="2:5" ht="15" customHeight="1" thickBot="1">
      <c r="B49" s="178" t="s">
        <v>18</v>
      </c>
      <c r="C49" s="179"/>
      <c r="D49" s="179"/>
      <c r="E49" s="46"/>
    </row>
    <row r="50" spans="2:5">
      <c r="B50" s="212"/>
      <c r="C50" s="212"/>
      <c r="D50" s="212"/>
    </row>
    <row r="51" spans="2:5">
      <c r="B51" s="212"/>
      <c r="C51" s="212"/>
      <c r="D51" s="212"/>
    </row>
  </sheetData>
  <sheetProtection algorithmName="SHA-512" hashValue="ekR59pCR24cW3+ji49spxOQtr5obvR2xNOmONWX0PwujMrWrtLN4nidiD50c35v7xyLjHc9BudTcT4Kyn7oPpw==" saltValue="GJuH4/r1R2nemiBYrJu3FQ==" spinCount="100000" sheet="1" objects="1" scenarios="1"/>
  <mergeCells count="23">
    <mergeCell ref="C9:D9"/>
    <mergeCell ref="C2:D2"/>
    <mergeCell ref="C3:D3"/>
    <mergeCell ref="E5:E6"/>
    <mergeCell ref="C7:D7"/>
    <mergeCell ref="C8:D8"/>
    <mergeCell ref="C5:D5"/>
    <mergeCell ref="C6:D6"/>
    <mergeCell ref="B43:D43"/>
    <mergeCell ref="B48:D48"/>
    <mergeCell ref="B49:D49"/>
    <mergeCell ref="B37:D37"/>
    <mergeCell ref="B38:D38"/>
    <mergeCell ref="B39:D39"/>
    <mergeCell ref="B40:D40"/>
    <mergeCell ref="B41:D41"/>
    <mergeCell ref="B42:D42"/>
    <mergeCell ref="B46:D46"/>
    <mergeCell ref="B50:D50"/>
    <mergeCell ref="B51:D51"/>
    <mergeCell ref="B44:D44"/>
    <mergeCell ref="B45:D45"/>
    <mergeCell ref="B47:D47"/>
  </mergeCells>
  <hyperlinks>
    <hyperlink ref="B1" location="'1. Index'!A1" display="Go To Index" xr:uid="{A955F2F1-C1B5-423D-B879-DD200A781A08}"/>
    <hyperlink ref="E1" location="'4. Database'!A1" display="Go To Database" xr:uid="{EFBA9D2D-830B-41CF-BEFC-2BCF12835B6E}"/>
  </hyperlinks>
  <pageMargins left="0.7" right="0.7" top="0.75" bottom="0.75" header="0.3" footer="0.3"/>
  <pageSetup scale="63" orientation="landscape" r:id="rId1"/>
  <headerFooter>
    <oddFooter>&amp;R_x000D_&amp;1#&amp;"Calibri"&amp;10&amp;K000000 Confidential</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97">
    <pageSetUpPr fitToPage="1"/>
  </sheetPr>
  <dimension ref="B1:E51"/>
  <sheetViews>
    <sheetView topLeftCell="A32" zoomScale="70" zoomScaleNormal="70" workbookViewId="0">
      <selection activeCell="A48" sqref="A48:XFD49"/>
    </sheetView>
  </sheetViews>
  <sheetFormatPr defaultColWidth="9.21875" defaultRowHeight="14.4"/>
  <cols>
    <col min="1" max="1" width="2.77734375" style="20" customWidth="1"/>
    <col min="2" max="4" width="40.5546875" style="20" customWidth="1"/>
    <col min="5" max="5" width="54.21875" style="20" customWidth="1"/>
    <col min="6" max="16384" width="9.21875" style="20"/>
  </cols>
  <sheetData>
    <row r="1" spans="2:5" ht="15" thickBot="1">
      <c r="B1" s="19" t="s">
        <v>152</v>
      </c>
      <c r="C1" s="20">
        <v>51</v>
      </c>
      <c r="E1" s="11" t="s">
        <v>1275</v>
      </c>
    </row>
    <row r="2" spans="2:5">
      <c r="B2" s="21" t="s">
        <v>0</v>
      </c>
      <c r="C2" s="194" t="str">
        <f>VLOOKUP(C3,'1. Index'!$B$7:$C$212,2,0)</f>
        <v>Electrical and optical equipment</v>
      </c>
      <c r="D2" s="194"/>
    </row>
    <row r="3" spans="2:5" ht="15" thickBot="1">
      <c r="B3" s="22" t="s">
        <v>1</v>
      </c>
      <c r="C3" s="193" t="str">
        <f>LEFT(C5,10)</f>
        <v>15.01.11.2</v>
      </c>
      <c r="D3" s="194"/>
    </row>
    <row r="4" spans="2:5" ht="15" thickBot="1">
      <c r="B4" s="23"/>
    </row>
    <row r="5" spans="2:5" ht="15" customHeight="1">
      <c r="B5" s="24" t="s">
        <v>2</v>
      </c>
      <c r="C5" s="203" t="str" cm="1">
        <f t="array" ref="C5">INDEX('1. Index'!$B$8:$E$212,C1,1)</f>
        <v>15.01.11.2.01.360</v>
      </c>
      <c r="D5" s="204"/>
      <c r="E5" s="195" t="s">
        <v>3</v>
      </c>
    </row>
    <row r="6" spans="2:5" ht="15" customHeight="1" thickBot="1">
      <c r="B6" s="25" t="s">
        <v>4</v>
      </c>
      <c r="C6" s="205" t="str" cm="1">
        <f t="array" ref="C6">INDEX('1. Index'!$B$8:$E$212,C1,2)</f>
        <v>LCD display (monitor) - Philips (Netherlands) - 328B1/00</v>
      </c>
      <c r="D6" s="206"/>
      <c r="E6" s="196"/>
    </row>
    <row r="7" spans="2:5" ht="16.5" customHeight="1" thickBot="1">
      <c r="B7" s="26"/>
      <c r="C7" s="197" t="s">
        <v>24</v>
      </c>
      <c r="D7" s="198"/>
      <c r="E7" s="13" t="s">
        <v>5</v>
      </c>
    </row>
    <row r="8" spans="2:5">
      <c r="B8" s="27" t="s">
        <v>6</v>
      </c>
      <c r="C8" s="199" t="str" cm="1">
        <f t="array" ref="C8">INDEX('1. Index'!$B$8:$E$212,C1,3)</f>
        <v>Philips (Netherlands)</v>
      </c>
      <c r="D8" s="200"/>
      <c r="E8" s="28"/>
    </row>
    <row r="9" spans="2:5" ht="15" thickBot="1">
      <c r="B9" s="29" t="s">
        <v>7</v>
      </c>
      <c r="C9" s="201" t="str" cm="1">
        <f t="array" ref="C9">INDEX('1. Index'!$B$8:$E$212,C1,4)</f>
        <v>328B1/00</v>
      </c>
      <c r="D9" s="202"/>
      <c r="E9" s="30"/>
    </row>
    <row r="10" spans="2:5" ht="18" customHeight="1" thickBot="1">
      <c r="B10" s="31"/>
      <c r="C10" s="32" t="s">
        <v>8</v>
      </c>
      <c r="D10" s="32" t="s">
        <v>9</v>
      </c>
      <c r="E10" s="13" t="s">
        <v>5</v>
      </c>
    </row>
    <row r="11" spans="2:5" ht="15" customHeight="1">
      <c r="B11" s="33" t="s">
        <v>310</v>
      </c>
      <c r="C11" s="66" t="s">
        <v>1538</v>
      </c>
      <c r="D11" s="67" t="s">
        <v>2351</v>
      </c>
      <c r="E11" s="35"/>
    </row>
    <row r="12" spans="2:5" ht="15" customHeight="1">
      <c r="B12" s="36" t="s">
        <v>358</v>
      </c>
      <c r="C12" s="37" t="s">
        <v>2352</v>
      </c>
      <c r="D12" s="38" t="s">
        <v>2353</v>
      </c>
      <c r="E12" s="39"/>
    </row>
    <row r="13" spans="2:5" ht="15" customHeight="1">
      <c r="B13" s="36" t="s">
        <v>360</v>
      </c>
      <c r="C13" s="37" t="s">
        <v>2354</v>
      </c>
      <c r="D13" s="38" t="s">
        <v>2355</v>
      </c>
      <c r="E13" s="39"/>
    </row>
    <row r="14" spans="2:5" ht="15" customHeight="1">
      <c r="B14" s="36" t="s">
        <v>310</v>
      </c>
      <c r="C14" s="37" t="s">
        <v>1538</v>
      </c>
      <c r="D14" s="38" t="s">
        <v>2351</v>
      </c>
      <c r="E14" s="39"/>
    </row>
    <row r="15" spans="2:5" ht="15" customHeight="1">
      <c r="B15" s="36" t="s">
        <v>362</v>
      </c>
      <c r="C15" s="37" t="s">
        <v>2356</v>
      </c>
      <c r="D15" s="38" t="s">
        <v>2357</v>
      </c>
      <c r="E15" s="39"/>
    </row>
    <row r="16" spans="2:5" ht="15" customHeight="1">
      <c r="B16" s="36" t="s">
        <v>363</v>
      </c>
      <c r="C16" s="37" t="s">
        <v>216</v>
      </c>
      <c r="D16" s="38" t="s">
        <v>1882</v>
      </c>
      <c r="E16" s="39"/>
    </row>
    <row r="17" spans="2:5" ht="15" customHeight="1">
      <c r="B17" s="36" t="s">
        <v>364</v>
      </c>
      <c r="C17" s="37" t="s">
        <v>1539</v>
      </c>
      <c r="D17" s="38" t="s">
        <v>2358</v>
      </c>
      <c r="E17" s="39"/>
    </row>
    <row r="18" spans="2:5" ht="15" customHeight="1">
      <c r="B18" s="36" t="s">
        <v>365</v>
      </c>
      <c r="C18" s="37" t="s">
        <v>2359</v>
      </c>
      <c r="D18" s="38" t="s">
        <v>2360</v>
      </c>
      <c r="E18" s="39"/>
    </row>
    <row r="19" spans="2:5" ht="15" customHeight="1">
      <c r="B19" s="36" t="s">
        <v>287</v>
      </c>
      <c r="C19" s="37" t="s">
        <v>705</v>
      </c>
      <c r="D19" s="38" t="s">
        <v>2361</v>
      </c>
      <c r="E19" s="39"/>
    </row>
    <row r="20" spans="2:5" ht="15" customHeight="1">
      <c r="B20" s="36" t="s">
        <v>288</v>
      </c>
      <c r="C20" s="37" t="s">
        <v>2362</v>
      </c>
      <c r="D20" s="38" t="s">
        <v>2363</v>
      </c>
      <c r="E20" s="39"/>
    </row>
    <row r="21" spans="2:5" ht="15" customHeight="1">
      <c r="B21" s="36" t="s">
        <v>289</v>
      </c>
      <c r="C21" s="37" t="s">
        <v>2364</v>
      </c>
      <c r="D21" s="38" t="s">
        <v>2365</v>
      </c>
      <c r="E21" s="39"/>
    </row>
    <row r="22" spans="2:5" ht="15" customHeight="1">
      <c r="B22" s="36" t="s">
        <v>281</v>
      </c>
      <c r="C22" s="37" t="s">
        <v>2366</v>
      </c>
      <c r="D22" s="38" t="s">
        <v>2367</v>
      </c>
      <c r="E22" s="39"/>
    </row>
    <row r="23" spans="2:5" ht="15" customHeight="1">
      <c r="B23" s="36"/>
      <c r="C23" s="37"/>
      <c r="D23" s="38"/>
      <c r="E23" s="39"/>
    </row>
    <row r="24" spans="2:5" ht="15" customHeight="1">
      <c r="B24" s="36"/>
      <c r="C24" s="37"/>
      <c r="D24" s="38"/>
      <c r="E24" s="39"/>
    </row>
    <row r="25" spans="2:5" ht="15" customHeight="1">
      <c r="B25" s="36"/>
      <c r="C25" s="37"/>
      <c r="D25" s="38"/>
      <c r="E25" s="39"/>
    </row>
    <row r="26" spans="2:5" ht="15" customHeight="1">
      <c r="B26" s="36"/>
      <c r="C26" s="37"/>
      <c r="D26" s="38"/>
      <c r="E26" s="39"/>
    </row>
    <row r="27" spans="2:5" ht="15" customHeight="1">
      <c r="B27" s="36"/>
      <c r="C27" s="37"/>
      <c r="D27" s="38"/>
      <c r="E27" s="39"/>
    </row>
    <row r="28" spans="2:5" ht="15" customHeight="1">
      <c r="B28" s="36"/>
      <c r="C28" s="37"/>
      <c r="D28" s="38"/>
      <c r="E28" s="39"/>
    </row>
    <row r="29" spans="2:5" ht="15" customHeight="1">
      <c r="B29" s="36"/>
      <c r="C29" s="37"/>
      <c r="D29" s="38"/>
      <c r="E29" s="39"/>
    </row>
    <row r="30" spans="2:5" ht="15" customHeight="1">
      <c r="B30" s="36"/>
      <c r="C30" s="37"/>
      <c r="D30" s="38"/>
      <c r="E30" s="39"/>
    </row>
    <row r="31" spans="2:5" ht="15" customHeight="1">
      <c r="B31" s="36"/>
      <c r="C31" s="37"/>
      <c r="D31" s="38"/>
      <c r="E31" s="39"/>
    </row>
    <row r="32" spans="2:5" ht="15" customHeight="1">
      <c r="B32" s="36"/>
      <c r="C32" s="37"/>
      <c r="D32" s="38"/>
      <c r="E32" s="39"/>
    </row>
    <row r="33" spans="2:5" ht="15" customHeight="1">
      <c r="B33" s="36"/>
      <c r="C33" s="37"/>
      <c r="D33" s="38"/>
      <c r="E33" s="39"/>
    </row>
    <row r="34" spans="2:5" ht="15" customHeight="1">
      <c r="B34" s="36"/>
      <c r="C34" s="37"/>
      <c r="D34" s="38"/>
      <c r="E34" s="39"/>
    </row>
    <row r="35" spans="2:5" ht="15" customHeight="1">
      <c r="B35" s="36" t="s">
        <v>10</v>
      </c>
      <c r="C35" s="37" t="s">
        <v>60</v>
      </c>
      <c r="D35" s="38" t="s">
        <v>60</v>
      </c>
      <c r="E35" s="39"/>
    </row>
    <row r="36" spans="2:5" ht="15" customHeight="1" thickBot="1">
      <c r="B36" s="36" t="s">
        <v>11</v>
      </c>
      <c r="C36" s="37" t="s">
        <v>61</v>
      </c>
      <c r="D36" s="41" t="s">
        <v>61</v>
      </c>
      <c r="E36" s="80"/>
    </row>
    <row r="37" spans="2:5" ht="16.5" customHeight="1" thickBot="1">
      <c r="B37" s="197" t="s">
        <v>12</v>
      </c>
      <c r="C37" s="207"/>
      <c r="D37" s="198"/>
      <c r="E37" s="13" t="s">
        <v>5</v>
      </c>
    </row>
    <row r="38" spans="2:5" ht="15" customHeight="1">
      <c r="B38" s="208" t="s">
        <v>13</v>
      </c>
      <c r="C38" s="209"/>
      <c r="D38" s="210"/>
      <c r="E38" s="35"/>
    </row>
    <row r="39" spans="2:5" ht="15" customHeight="1">
      <c r="B39" s="180" t="s">
        <v>141</v>
      </c>
      <c r="C39" s="181"/>
      <c r="D39" s="182"/>
      <c r="E39" s="39"/>
    </row>
    <row r="40" spans="2:5" ht="15" customHeight="1">
      <c r="B40" s="180" t="s">
        <v>14</v>
      </c>
      <c r="C40" s="181"/>
      <c r="D40" s="182"/>
      <c r="E40" s="42"/>
    </row>
    <row r="41" spans="2:5" ht="15" customHeight="1">
      <c r="B41" s="180" t="s">
        <v>15</v>
      </c>
      <c r="C41" s="181"/>
      <c r="D41" s="182"/>
      <c r="E41" s="42"/>
    </row>
    <row r="42" spans="2:5" ht="15" customHeight="1">
      <c r="B42" s="188" t="s">
        <v>221</v>
      </c>
      <c r="C42" s="189"/>
      <c r="D42" s="190"/>
      <c r="E42" s="42"/>
    </row>
    <row r="43" spans="2:5" ht="15" customHeight="1">
      <c r="B43" s="219" t="s">
        <v>208</v>
      </c>
      <c r="C43" s="220"/>
      <c r="D43" s="221"/>
      <c r="E43" s="43"/>
    </row>
    <row r="44" spans="2:5" ht="15" customHeight="1" thickBot="1">
      <c r="B44" s="213" t="s">
        <v>206</v>
      </c>
      <c r="C44" s="214"/>
      <c r="D44" s="215"/>
      <c r="E44" s="44"/>
    </row>
    <row r="45" spans="2:5" ht="15" customHeight="1" thickBot="1">
      <c r="B45" s="216" t="s">
        <v>207</v>
      </c>
      <c r="C45" s="217"/>
      <c r="D45" s="218"/>
      <c r="E45" s="45">
        <f>(E38+E40+E41+E42+E44)-(E43*E38)</f>
        <v>0</v>
      </c>
    </row>
    <row r="46" spans="2:5" ht="21" customHeight="1" thickBot="1">
      <c r="B46" s="222" t="s">
        <v>209</v>
      </c>
      <c r="C46" s="223"/>
      <c r="D46" s="223"/>
      <c r="E46" s="18" t="s">
        <v>17</v>
      </c>
    </row>
    <row r="47" spans="2:5" s="48" customFormat="1" ht="15" thickBot="1">
      <c r="B47" s="186"/>
      <c r="C47" s="187"/>
      <c r="D47" s="187"/>
      <c r="E47" s="47"/>
    </row>
    <row r="48" spans="2:5" ht="21.6" thickBot="1">
      <c r="B48" s="176" t="s">
        <v>1305</v>
      </c>
      <c r="C48" s="177"/>
      <c r="D48" s="177"/>
      <c r="E48" s="13" t="s">
        <v>1305</v>
      </c>
    </row>
    <row r="49" spans="2:5" ht="15" customHeight="1" thickBot="1">
      <c r="B49" s="178" t="s">
        <v>18</v>
      </c>
      <c r="C49" s="179"/>
      <c r="D49" s="179"/>
      <c r="E49" s="46"/>
    </row>
    <row r="50" spans="2:5">
      <c r="B50" s="212"/>
      <c r="C50" s="212"/>
      <c r="D50" s="212"/>
    </row>
    <row r="51" spans="2:5">
      <c r="B51" s="212"/>
      <c r="C51" s="212"/>
      <c r="D51" s="212"/>
    </row>
  </sheetData>
  <sheetProtection algorithmName="SHA-512" hashValue="w2P56r1KAuTL7XhJ5KZNcHbs3MvWRlzLmQ35+uMmOEXCYJz6uNUBanm/IM4Ljdfok2y6QzSwuIJwvDfPLllkXQ==" saltValue="qH4RWdyysyak0FQltlH5Hg==" spinCount="100000" sheet="1" objects="1" scenarios="1"/>
  <mergeCells count="23">
    <mergeCell ref="C9:D9"/>
    <mergeCell ref="C2:D2"/>
    <mergeCell ref="C3:D3"/>
    <mergeCell ref="E5:E6"/>
    <mergeCell ref="C7:D7"/>
    <mergeCell ref="C8:D8"/>
    <mergeCell ref="C5:D5"/>
    <mergeCell ref="C6:D6"/>
    <mergeCell ref="B43:D43"/>
    <mergeCell ref="B48:D48"/>
    <mergeCell ref="B49:D49"/>
    <mergeCell ref="B37:D37"/>
    <mergeCell ref="B38:D38"/>
    <mergeCell ref="B39:D39"/>
    <mergeCell ref="B40:D40"/>
    <mergeCell ref="B41:D41"/>
    <mergeCell ref="B42:D42"/>
    <mergeCell ref="B46:D46"/>
    <mergeCell ref="B50:D50"/>
    <mergeCell ref="B51:D51"/>
    <mergeCell ref="B44:D44"/>
    <mergeCell ref="B45:D45"/>
    <mergeCell ref="B47:D47"/>
  </mergeCells>
  <hyperlinks>
    <hyperlink ref="B1" location="'1. Index'!A1" display="Go To Index" xr:uid="{68EA7EF4-CA06-4DDE-9FF5-AFA38088D1FA}"/>
    <hyperlink ref="E1" location="'4. Database'!A1" display="Go To Database" xr:uid="{BEDB7BD8-BC1D-405F-98BA-B2D556CC2531}"/>
  </hyperlinks>
  <pageMargins left="0.7" right="0.7" top="0.75" bottom="0.75" header="0.3" footer="0.3"/>
  <pageSetup scale="63" orientation="landscape" r:id="rId1"/>
  <headerFooter>
    <oddFooter>&amp;R_x000D_&amp;1#&amp;"Calibri"&amp;10&amp;K000000 Confidential</odd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98">
    <pageSetUpPr fitToPage="1"/>
  </sheetPr>
  <dimension ref="B1:E51"/>
  <sheetViews>
    <sheetView topLeftCell="A37" zoomScale="70" zoomScaleNormal="70" workbookViewId="0">
      <selection activeCell="A48" sqref="A48:XFD49"/>
    </sheetView>
  </sheetViews>
  <sheetFormatPr defaultColWidth="9.21875" defaultRowHeight="14.4"/>
  <cols>
    <col min="1" max="1" width="2.77734375" style="20" customWidth="1"/>
    <col min="2" max="4" width="40.5546875" style="20" customWidth="1"/>
    <col min="5" max="5" width="54.21875" style="20" customWidth="1"/>
    <col min="6" max="16384" width="9.21875" style="20"/>
  </cols>
  <sheetData>
    <row r="1" spans="2:5" ht="15" thickBot="1">
      <c r="B1" s="19" t="s">
        <v>152</v>
      </c>
      <c r="C1" s="20">
        <v>52</v>
      </c>
      <c r="E1" s="11" t="s">
        <v>1275</v>
      </c>
    </row>
    <row r="2" spans="2:5">
      <c r="B2" s="21" t="s">
        <v>0</v>
      </c>
      <c r="C2" s="194" t="str">
        <f>VLOOKUP(C3,'1. Index'!$B$7:$C$212,2,0)</f>
        <v>Electrical and optical equipment</v>
      </c>
      <c r="D2" s="194"/>
      <c r="E2" s="1"/>
    </row>
    <row r="3" spans="2:5" ht="15" thickBot="1">
      <c r="B3" s="22" t="s">
        <v>1</v>
      </c>
      <c r="C3" s="193" t="str">
        <f>LEFT(C5,10)</f>
        <v>15.01.11.2</v>
      </c>
      <c r="D3" s="194"/>
    </row>
    <row r="4" spans="2:5" ht="15" thickBot="1">
      <c r="B4" s="23"/>
    </row>
    <row r="5" spans="2:5" ht="15" customHeight="1">
      <c r="B5" s="24" t="s">
        <v>2</v>
      </c>
      <c r="C5" s="203" t="str" cm="1">
        <f t="array" ref="C5">INDEX('1. Index'!$B$8:$E$212,C1,1)</f>
        <v>15.01.11.2.01.370</v>
      </c>
      <c r="D5" s="204"/>
      <c r="E5" s="195" t="s">
        <v>3</v>
      </c>
    </row>
    <row r="6" spans="2:5" ht="15" customHeight="1" thickBot="1">
      <c r="B6" s="25" t="s">
        <v>4</v>
      </c>
      <c r="C6" s="205" t="str" cm="1">
        <f t="array" ref="C6">INDEX('1. Index'!$B$8:$E$212,C1,2)</f>
        <v>LCD display (monitor) - Unspecified</v>
      </c>
      <c r="D6" s="206"/>
      <c r="E6" s="196"/>
    </row>
    <row r="7" spans="2:5" ht="16.5" customHeight="1" thickBot="1">
      <c r="B7" s="26"/>
      <c r="C7" s="197" t="s">
        <v>24</v>
      </c>
      <c r="D7" s="198"/>
      <c r="E7" s="13" t="s">
        <v>5</v>
      </c>
    </row>
    <row r="8" spans="2:5">
      <c r="B8" s="27" t="s">
        <v>6</v>
      </c>
      <c r="C8" s="199" t="str" cm="1">
        <f t="array" ref="C8">INDEX('1. Index'!$B$8:$E$212,C1,3)</f>
        <v>Unspecified</v>
      </c>
      <c r="D8" s="200"/>
      <c r="E8" s="28"/>
    </row>
    <row r="9" spans="2:5" ht="15" thickBot="1">
      <c r="B9" s="29" t="s">
        <v>7</v>
      </c>
      <c r="C9" s="201" t="str" cm="1">
        <f t="array" ref="C9">INDEX('1. Index'!$B$8:$E$212,C1,4)</f>
        <v>Unspecified</v>
      </c>
      <c r="D9" s="202"/>
      <c r="E9" s="30"/>
    </row>
    <row r="10" spans="2:5" ht="18" customHeight="1" thickBot="1">
      <c r="B10" s="31"/>
      <c r="C10" s="32" t="s">
        <v>8</v>
      </c>
      <c r="D10" s="32" t="s">
        <v>9</v>
      </c>
      <c r="E10" s="13" t="s">
        <v>5</v>
      </c>
    </row>
    <row r="11" spans="2:5" ht="15" customHeight="1">
      <c r="B11" s="33" t="s">
        <v>310</v>
      </c>
      <c r="C11" s="66" t="s">
        <v>1538</v>
      </c>
      <c r="D11" s="67" t="s">
        <v>2351</v>
      </c>
      <c r="E11" s="35"/>
    </row>
    <row r="12" spans="2:5" ht="15" customHeight="1">
      <c r="B12" s="36" t="s">
        <v>358</v>
      </c>
      <c r="C12" s="37" t="s">
        <v>2352</v>
      </c>
      <c r="D12" s="38" t="s">
        <v>2353</v>
      </c>
      <c r="E12" s="39"/>
    </row>
    <row r="13" spans="2:5" ht="15" customHeight="1">
      <c r="B13" s="36" t="s">
        <v>360</v>
      </c>
      <c r="C13" s="37" t="s">
        <v>2354</v>
      </c>
      <c r="D13" s="38" t="s">
        <v>2355</v>
      </c>
      <c r="E13" s="39"/>
    </row>
    <row r="14" spans="2:5" ht="15" customHeight="1">
      <c r="B14" s="36" t="s">
        <v>310</v>
      </c>
      <c r="C14" s="37" t="s">
        <v>1538</v>
      </c>
      <c r="D14" s="38" t="s">
        <v>2351</v>
      </c>
      <c r="E14" s="39"/>
    </row>
    <row r="15" spans="2:5" ht="15" customHeight="1">
      <c r="B15" s="36" t="s">
        <v>362</v>
      </c>
      <c r="C15" s="37" t="s">
        <v>2356</v>
      </c>
      <c r="D15" s="38" t="s">
        <v>2357</v>
      </c>
      <c r="E15" s="39"/>
    </row>
    <row r="16" spans="2:5" ht="15" customHeight="1">
      <c r="B16" s="36" t="s">
        <v>363</v>
      </c>
      <c r="C16" s="37" t="s">
        <v>216</v>
      </c>
      <c r="D16" s="38" t="s">
        <v>1882</v>
      </c>
      <c r="E16" s="39"/>
    </row>
    <row r="17" spans="2:5" ht="15" customHeight="1">
      <c r="B17" s="36" t="s">
        <v>364</v>
      </c>
      <c r="C17" s="37" t="s">
        <v>1539</v>
      </c>
      <c r="D17" s="38" t="s">
        <v>2358</v>
      </c>
      <c r="E17" s="39"/>
    </row>
    <row r="18" spans="2:5" ht="15" customHeight="1">
      <c r="B18" s="36" t="s">
        <v>365</v>
      </c>
      <c r="C18" s="37" t="s">
        <v>2359</v>
      </c>
      <c r="D18" s="38" t="s">
        <v>2360</v>
      </c>
      <c r="E18" s="39"/>
    </row>
    <row r="19" spans="2:5" ht="15" customHeight="1">
      <c r="B19" s="36" t="s">
        <v>287</v>
      </c>
      <c r="C19" s="37" t="s">
        <v>705</v>
      </c>
      <c r="D19" s="38" t="s">
        <v>2361</v>
      </c>
      <c r="E19" s="39"/>
    </row>
    <row r="20" spans="2:5" ht="15" customHeight="1">
      <c r="B20" s="36" t="s">
        <v>288</v>
      </c>
      <c r="C20" s="37" t="s">
        <v>2362</v>
      </c>
      <c r="D20" s="38" t="s">
        <v>2363</v>
      </c>
      <c r="E20" s="39"/>
    </row>
    <row r="21" spans="2:5" ht="15" customHeight="1">
      <c r="B21" s="36" t="s">
        <v>289</v>
      </c>
      <c r="C21" s="37" t="s">
        <v>2364</v>
      </c>
      <c r="D21" s="38" t="s">
        <v>2365</v>
      </c>
      <c r="E21" s="39"/>
    </row>
    <row r="22" spans="2:5" ht="15" customHeight="1">
      <c r="B22" s="36" t="s">
        <v>281</v>
      </c>
      <c r="C22" s="37" t="s">
        <v>2366</v>
      </c>
      <c r="D22" s="38" t="s">
        <v>2367</v>
      </c>
      <c r="E22" s="39"/>
    </row>
    <row r="23" spans="2:5" ht="15" customHeight="1">
      <c r="B23" s="36"/>
      <c r="C23" s="37"/>
      <c r="D23" s="38"/>
      <c r="E23" s="39"/>
    </row>
    <row r="24" spans="2:5" ht="15" customHeight="1">
      <c r="B24" s="36"/>
      <c r="C24" s="37"/>
      <c r="D24" s="38"/>
      <c r="E24" s="39"/>
    </row>
    <row r="25" spans="2:5" ht="15" customHeight="1">
      <c r="B25" s="36"/>
      <c r="C25" s="37"/>
      <c r="D25" s="38"/>
      <c r="E25" s="39"/>
    </row>
    <row r="26" spans="2:5" ht="15" customHeight="1">
      <c r="B26" s="36"/>
      <c r="C26" s="37"/>
      <c r="D26" s="38"/>
      <c r="E26" s="39"/>
    </row>
    <row r="27" spans="2:5" ht="15" customHeight="1">
      <c r="B27" s="36"/>
      <c r="C27" s="37"/>
      <c r="D27" s="38"/>
      <c r="E27" s="39"/>
    </row>
    <row r="28" spans="2:5" ht="15" customHeight="1">
      <c r="B28" s="36"/>
      <c r="C28" s="37"/>
      <c r="D28" s="38"/>
      <c r="E28" s="39"/>
    </row>
    <row r="29" spans="2:5" ht="15" customHeight="1">
      <c r="B29" s="36"/>
      <c r="C29" s="37"/>
      <c r="D29" s="38"/>
      <c r="E29" s="39"/>
    </row>
    <row r="30" spans="2:5" ht="15" customHeight="1">
      <c r="B30" s="36"/>
      <c r="C30" s="37"/>
      <c r="D30" s="38"/>
      <c r="E30" s="39"/>
    </row>
    <row r="31" spans="2:5" ht="15" customHeight="1">
      <c r="B31" s="36"/>
      <c r="C31" s="37"/>
      <c r="D31" s="38"/>
      <c r="E31" s="39"/>
    </row>
    <row r="32" spans="2:5" ht="15" customHeight="1">
      <c r="B32" s="36"/>
      <c r="C32" s="37"/>
      <c r="D32" s="38"/>
      <c r="E32" s="39"/>
    </row>
    <row r="33" spans="2:5" ht="15" customHeight="1">
      <c r="B33" s="36"/>
      <c r="C33" s="37"/>
      <c r="D33" s="38"/>
      <c r="E33" s="39"/>
    </row>
    <row r="34" spans="2:5" ht="15" customHeight="1">
      <c r="B34" s="134" t="s">
        <v>279</v>
      </c>
      <c r="C34" s="132" t="s">
        <v>2368</v>
      </c>
      <c r="D34" s="38" t="s">
        <v>2368</v>
      </c>
      <c r="E34" s="39"/>
    </row>
    <row r="35" spans="2:5" ht="15" customHeight="1">
      <c r="B35" s="36" t="s">
        <v>10</v>
      </c>
      <c r="C35" s="37" t="s">
        <v>60</v>
      </c>
      <c r="D35" s="38" t="s">
        <v>60</v>
      </c>
      <c r="E35" s="39"/>
    </row>
    <row r="36" spans="2:5" ht="15" customHeight="1" thickBot="1">
      <c r="B36" s="36" t="s">
        <v>11</v>
      </c>
      <c r="C36" s="37" t="s">
        <v>61</v>
      </c>
      <c r="D36" s="41" t="s">
        <v>61</v>
      </c>
      <c r="E36" s="80"/>
    </row>
    <row r="37" spans="2:5" ht="16.5" customHeight="1" thickBot="1">
      <c r="B37" s="197" t="s">
        <v>12</v>
      </c>
      <c r="C37" s="207"/>
      <c r="D37" s="198"/>
      <c r="E37" s="13" t="s">
        <v>5</v>
      </c>
    </row>
    <row r="38" spans="2:5" ht="15" customHeight="1">
      <c r="B38" s="208" t="s">
        <v>13</v>
      </c>
      <c r="C38" s="209"/>
      <c r="D38" s="210"/>
      <c r="E38" s="35"/>
    </row>
    <row r="39" spans="2:5" ht="15" customHeight="1">
      <c r="B39" s="180" t="s">
        <v>141</v>
      </c>
      <c r="C39" s="181"/>
      <c r="D39" s="182"/>
      <c r="E39" s="39"/>
    </row>
    <row r="40" spans="2:5" ht="15" customHeight="1">
      <c r="B40" s="180" t="s">
        <v>14</v>
      </c>
      <c r="C40" s="181"/>
      <c r="D40" s="182"/>
      <c r="E40" s="42"/>
    </row>
    <row r="41" spans="2:5" ht="15" customHeight="1">
      <c r="B41" s="180" t="s">
        <v>15</v>
      </c>
      <c r="C41" s="181"/>
      <c r="D41" s="182"/>
      <c r="E41" s="42"/>
    </row>
    <row r="42" spans="2:5" ht="15" customHeight="1">
      <c r="B42" s="188" t="s">
        <v>221</v>
      </c>
      <c r="C42" s="189"/>
      <c r="D42" s="190"/>
      <c r="E42" s="42"/>
    </row>
    <row r="43" spans="2:5" ht="15" customHeight="1">
      <c r="B43" s="219" t="s">
        <v>208</v>
      </c>
      <c r="C43" s="220"/>
      <c r="D43" s="221"/>
      <c r="E43" s="43"/>
    </row>
    <row r="44" spans="2:5" ht="15" customHeight="1" thickBot="1">
      <c r="B44" s="213" t="s">
        <v>206</v>
      </c>
      <c r="C44" s="214"/>
      <c r="D44" s="215"/>
      <c r="E44" s="44"/>
    </row>
    <row r="45" spans="2:5" ht="15" customHeight="1" thickBot="1">
      <c r="B45" s="216" t="s">
        <v>207</v>
      </c>
      <c r="C45" s="217"/>
      <c r="D45" s="218"/>
      <c r="E45" s="45">
        <f>(E38+E40+E41+E42+E44)-(E43*E38)</f>
        <v>0</v>
      </c>
    </row>
    <row r="46" spans="2:5" ht="21" customHeight="1" thickBot="1">
      <c r="B46" s="222" t="s">
        <v>209</v>
      </c>
      <c r="C46" s="223"/>
      <c r="D46" s="223"/>
      <c r="E46" s="18" t="s">
        <v>17</v>
      </c>
    </row>
    <row r="47" spans="2:5" s="48" customFormat="1" ht="15" thickBot="1">
      <c r="B47" s="186" t="s">
        <v>2387</v>
      </c>
      <c r="C47" s="187"/>
      <c r="D47" s="187"/>
      <c r="E47" s="47"/>
    </row>
    <row r="48" spans="2:5" ht="21.6" thickBot="1">
      <c r="B48" s="176" t="s">
        <v>1305</v>
      </c>
      <c r="C48" s="177"/>
      <c r="D48" s="177"/>
      <c r="E48" s="13" t="s">
        <v>1305</v>
      </c>
    </row>
    <row r="49" spans="2:5" ht="15" customHeight="1" thickBot="1">
      <c r="B49" s="178" t="s">
        <v>18</v>
      </c>
      <c r="C49" s="179"/>
      <c r="D49" s="179"/>
      <c r="E49" s="46"/>
    </row>
    <row r="50" spans="2:5">
      <c r="B50" s="212"/>
      <c r="C50" s="212"/>
      <c r="D50" s="212"/>
    </row>
    <row r="51" spans="2:5">
      <c r="B51" s="212"/>
      <c r="C51" s="212"/>
      <c r="D51" s="212"/>
    </row>
  </sheetData>
  <sheetProtection algorithmName="SHA-512" hashValue="XBmvWRxEbVps4GHrpVG+DY3l8TX9+kpC/kuhnmzuU3d8bj2GC492lYk8YIiQYv9MvC30gEC5yPVCfSEt4az+fQ==" saltValue="6JP92CpYfjInVxLzQOG3MA==" spinCount="100000" sheet="1" objects="1" scenarios="1"/>
  <mergeCells count="23">
    <mergeCell ref="C9:D9"/>
    <mergeCell ref="C2:D2"/>
    <mergeCell ref="C3:D3"/>
    <mergeCell ref="E5:E6"/>
    <mergeCell ref="C7:D7"/>
    <mergeCell ref="C8:D8"/>
    <mergeCell ref="C5:D5"/>
    <mergeCell ref="C6:D6"/>
    <mergeCell ref="B43:D43"/>
    <mergeCell ref="B48:D48"/>
    <mergeCell ref="B49:D49"/>
    <mergeCell ref="B37:D37"/>
    <mergeCell ref="B38:D38"/>
    <mergeCell ref="B39:D39"/>
    <mergeCell ref="B40:D40"/>
    <mergeCell ref="B41:D41"/>
    <mergeCell ref="B42:D42"/>
    <mergeCell ref="B46:D46"/>
    <mergeCell ref="B50:D50"/>
    <mergeCell ref="B51:D51"/>
    <mergeCell ref="B44:D44"/>
    <mergeCell ref="B45:D45"/>
    <mergeCell ref="B47:D47"/>
  </mergeCells>
  <hyperlinks>
    <hyperlink ref="B1" location="'1. Index'!A1" display="Go To Index" xr:uid="{F2BA980F-7FE1-4329-B144-02E208C28D5A}"/>
    <hyperlink ref="E1" location="'4. Database'!A1" display="Go To Database" xr:uid="{C1A16FF9-D3D5-4A43-BE5F-CD50FC4F9967}"/>
    <hyperlink ref="C34" r:id="rId1" xr:uid="{39DB7294-E52F-4E75-B326-3D15360F5C44}"/>
    <hyperlink ref="D34" r:id="rId2" xr:uid="{E72E959B-E239-4942-A846-5FF8BDB00BED}"/>
  </hyperlinks>
  <pageMargins left="0.7" right="0.7" top="0.75" bottom="0.75" header="0.3" footer="0.3"/>
  <pageSetup scale="63" orientation="landscape" r:id="rId3"/>
  <headerFooter>
    <oddFooter>&amp;R_x000D_&amp;1#&amp;"Calibri"&amp;10&amp;K000000 Confidential</odd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164">
    <pageSetUpPr fitToPage="1"/>
  </sheetPr>
  <dimension ref="B1:E51"/>
  <sheetViews>
    <sheetView topLeftCell="A40" zoomScale="70" zoomScaleNormal="70" workbookViewId="0">
      <selection activeCell="A48" sqref="A48:XFD49"/>
    </sheetView>
  </sheetViews>
  <sheetFormatPr defaultColWidth="9.21875" defaultRowHeight="14.4"/>
  <cols>
    <col min="1" max="1" width="2.77734375" style="20" customWidth="1"/>
    <col min="2" max="4" width="40.5546875" style="20" customWidth="1"/>
    <col min="5" max="5" width="54.21875" style="20" customWidth="1"/>
    <col min="6" max="16384" width="9.21875" style="20"/>
  </cols>
  <sheetData>
    <row r="1" spans="2:5" ht="15" thickBot="1">
      <c r="B1" s="19" t="s">
        <v>152</v>
      </c>
      <c r="C1" s="20">
        <v>53</v>
      </c>
      <c r="E1" s="11" t="s">
        <v>1275</v>
      </c>
    </row>
    <row r="2" spans="2:5">
      <c r="B2" s="21" t="s">
        <v>0</v>
      </c>
      <c r="C2" s="194" t="str">
        <f>VLOOKUP(C3,'1. Index'!$B$7:$C$212,2,0)</f>
        <v>Electrical and optical equipment</v>
      </c>
      <c r="D2" s="194"/>
    </row>
    <row r="3" spans="2:5" ht="15" thickBot="1">
      <c r="B3" s="22" t="s">
        <v>1</v>
      </c>
      <c r="C3" s="193" t="str">
        <f>LEFT(C5,10)</f>
        <v>15.01.11.2</v>
      </c>
      <c r="D3" s="194"/>
    </row>
    <row r="4" spans="2:5" ht="15" thickBot="1">
      <c r="B4" s="23"/>
    </row>
    <row r="5" spans="2:5" ht="15" customHeight="1">
      <c r="B5" s="24" t="s">
        <v>2</v>
      </c>
      <c r="C5" s="203" t="str" cm="1">
        <f t="array" ref="C5">INDEX('1. Index'!$B$8:$E$212,C1,1)</f>
        <v>15.01.11.2.01.380</v>
      </c>
      <c r="D5" s="204"/>
      <c r="E5" s="195" t="s">
        <v>3</v>
      </c>
    </row>
    <row r="6" spans="2:5" ht="15" customHeight="1" thickBot="1">
      <c r="B6" s="25" t="s">
        <v>4</v>
      </c>
      <c r="C6" s="205" t="str" cm="1">
        <f t="array" ref="C6">INDEX('1. Index'!$B$8:$E$212,C1,2)</f>
        <v>LCD display - Sharp/NEC (Japan) - PN-HW431</v>
      </c>
      <c r="D6" s="206"/>
      <c r="E6" s="196"/>
    </row>
    <row r="7" spans="2:5" ht="16.5" customHeight="1" thickBot="1">
      <c r="B7" s="26"/>
      <c r="C7" s="197" t="s">
        <v>24</v>
      </c>
      <c r="D7" s="198"/>
      <c r="E7" s="13" t="s">
        <v>5</v>
      </c>
    </row>
    <row r="8" spans="2:5">
      <c r="B8" s="27" t="s">
        <v>6</v>
      </c>
      <c r="C8" s="199" t="str" cm="1">
        <f t="array" ref="C8">INDEX('1. Index'!$B$8:$E$212,C1,3)</f>
        <v>Sharp/NEC (Japan)</v>
      </c>
      <c r="D8" s="200"/>
      <c r="E8" s="28"/>
    </row>
    <row r="9" spans="2:5" ht="15" thickBot="1">
      <c r="B9" s="29" t="s">
        <v>7</v>
      </c>
      <c r="C9" s="201" t="str" cm="1">
        <f t="array" ref="C9">INDEX('1. Index'!$B$8:$E$212,C1,4)</f>
        <v>PN-HW431</v>
      </c>
      <c r="D9" s="202"/>
      <c r="E9" s="30"/>
    </row>
    <row r="10" spans="2:5" ht="18" customHeight="1" thickBot="1">
      <c r="B10" s="31"/>
      <c r="C10" s="32" t="s">
        <v>8</v>
      </c>
      <c r="D10" s="32" t="s">
        <v>9</v>
      </c>
      <c r="E10" s="13" t="s">
        <v>5</v>
      </c>
    </row>
    <row r="11" spans="2:5" ht="15" customHeight="1">
      <c r="B11" s="33" t="s">
        <v>291</v>
      </c>
      <c r="C11" s="66" t="s">
        <v>2369</v>
      </c>
      <c r="D11" s="67" t="s">
        <v>2370</v>
      </c>
      <c r="E11" s="35"/>
    </row>
    <row r="12" spans="2:5" ht="15" customHeight="1">
      <c r="B12" s="36" t="s">
        <v>319</v>
      </c>
      <c r="C12" s="37" t="s">
        <v>2371</v>
      </c>
      <c r="D12" s="38" t="s">
        <v>2372</v>
      </c>
      <c r="E12" s="39"/>
    </row>
    <row r="13" spans="2:5" ht="15" customHeight="1">
      <c r="B13" s="36" t="s">
        <v>320</v>
      </c>
      <c r="C13" s="37" t="s">
        <v>2373</v>
      </c>
      <c r="D13" s="38" t="s">
        <v>2374</v>
      </c>
      <c r="E13" s="39"/>
    </row>
    <row r="14" spans="2:5" ht="15" customHeight="1">
      <c r="B14" s="36" t="s">
        <v>323</v>
      </c>
      <c r="C14" s="37" t="s">
        <v>2375</v>
      </c>
      <c r="D14" s="38" t="s">
        <v>2376</v>
      </c>
      <c r="E14" s="39"/>
    </row>
    <row r="15" spans="2:5" ht="15" customHeight="1">
      <c r="B15" s="36" t="s">
        <v>366</v>
      </c>
      <c r="C15" s="37" t="s">
        <v>706</v>
      </c>
      <c r="D15" s="38" t="s">
        <v>2377</v>
      </c>
      <c r="E15" s="39"/>
    </row>
    <row r="16" spans="2:5" ht="15" customHeight="1">
      <c r="B16" s="36" t="s">
        <v>287</v>
      </c>
      <c r="C16" s="37" t="s">
        <v>2378</v>
      </c>
      <c r="D16" s="38" t="s">
        <v>2379</v>
      </c>
      <c r="E16" s="39"/>
    </row>
    <row r="17" spans="2:5" ht="15" customHeight="1">
      <c r="B17" s="36" t="s">
        <v>288</v>
      </c>
      <c r="C17" s="55" t="s">
        <v>744</v>
      </c>
      <c r="D17" s="56" t="s">
        <v>2380</v>
      </c>
      <c r="E17" s="39"/>
    </row>
    <row r="18" spans="2:5" ht="15" customHeight="1">
      <c r="B18" s="36" t="s">
        <v>289</v>
      </c>
      <c r="C18" s="37" t="s">
        <v>2381</v>
      </c>
      <c r="D18" s="38" t="s">
        <v>2382</v>
      </c>
      <c r="E18" s="39"/>
    </row>
    <row r="19" spans="2:5" ht="15" customHeight="1">
      <c r="B19" s="36" t="s">
        <v>281</v>
      </c>
      <c r="C19" s="37" t="s">
        <v>2383</v>
      </c>
      <c r="D19" s="38" t="s">
        <v>2384</v>
      </c>
      <c r="E19" s="39"/>
    </row>
    <row r="20" spans="2:5" ht="15" customHeight="1">
      <c r="B20" s="36"/>
      <c r="C20" s="37"/>
      <c r="D20" s="38"/>
      <c r="E20" s="39"/>
    </row>
    <row r="21" spans="2:5" ht="15" customHeight="1">
      <c r="B21" s="36"/>
      <c r="C21" s="37"/>
      <c r="D21" s="38"/>
      <c r="E21" s="39"/>
    </row>
    <row r="22" spans="2:5" ht="15" customHeight="1">
      <c r="B22" s="36"/>
      <c r="C22" s="37"/>
      <c r="D22" s="38"/>
      <c r="E22" s="39"/>
    </row>
    <row r="23" spans="2:5" ht="15" customHeight="1">
      <c r="B23" s="36"/>
      <c r="C23" s="37"/>
      <c r="D23" s="38"/>
      <c r="E23" s="39"/>
    </row>
    <row r="24" spans="2:5" ht="15" customHeight="1">
      <c r="B24" s="36"/>
      <c r="C24" s="37"/>
      <c r="D24" s="38"/>
      <c r="E24" s="39"/>
    </row>
    <row r="25" spans="2:5" ht="15" customHeight="1">
      <c r="B25" s="36"/>
      <c r="C25" s="37"/>
      <c r="D25" s="38"/>
      <c r="E25" s="39"/>
    </row>
    <row r="26" spans="2:5" ht="15" customHeight="1">
      <c r="B26" s="36"/>
      <c r="C26" s="37"/>
      <c r="D26" s="38"/>
      <c r="E26" s="39"/>
    </row>
    <row r="27" spans="2:5" ht="15" customHeight="1">
      <c r="B27" s="36"/>
      <c r="C27" s="37"/>
      <c r="D27" s="38"/>
      <c r="E27" s="39"/>
    </row>
    <row r="28" spans="2:5" ht="15" customHeight="1">
      <c r="B28" s="36"/>
      <c r="C28" s="37"/>
      <c r="D28" s="38"/>
      <c r="E28" s="39"/>
    </row>
    <row r="29" spans="2:5" ht="15" customHeight="1">
      <c r="B29" s="36"/>
      <c r="C29" s="37"/>
      <c r="D29" s="38"/>
      <c r="E29" s="39"/>
    </row>
    <row r="30" spans="2:5" ht="15" customHeight="1">
      <c r="B30" s="36"/>
      <c r="C30" s="37"/>
      <c r="D30" s="38"/>
      <c r="E30" s="39"/>
    </row>
    <row r="31" spans="2:5" ht="15" customHeight="1">
      <c r="B31" s="36"/>
      <c r="C31" s="37"/>
      <c r="D31" s="38"/>
      <c r="E31" s="39"/>
    </row>
    <row r="32" spans="2:5" ht="15" customHeight="1">
      <c r="B32" s="36"/>
      <c r="C32" s="37"/>
      <c r="D32" s="38"/>
      <c r="E32" s="39"/>
    </row>
    <row r="33" spans="2:5" ht="15" customHeight="1">
      <c r="B33" s="36"/>
      <c r="C33" s="37"/>
      <c r="D33" s="38"/>
      <c r="E33" s="39"/>
    </row>
    <row r="34" spans="2:5" ht="15" customHeight="1">
      <c r="B34" s="36"/>
      <c r="C34" s="37"/>
      <c r="D34" s="38"/>
      <c r="E34" s="39"/>
    </row>
    <row r="35" spans="2:5" ht="15" customHeight="1">
      <c r="B35" s="36" t="s">
        <v>10</v>
      </c>
      <c r="C35" s="37" t="s">
        <v>60</v>
      </c>
      <c r="D35" s="38" t="s">
        <v>60</v>
      </c>
      <c r="E35" s="39"/>
    </row>
    <row r="36" spans="2:5" ht="15" customHeight="1" thickBot="1">
      <c r="B36" s="36" t="s">
        <v>11</v>
      </c>
      <c r="C36" s="37" t="s">
        <v>61</v>
      </c>
      <c r="D36" s="41" t="s">
        <v>61</v>
      </c>
      <c r="E36" s="80"/>
    </row>
    <row r="37" spans="2:5" ht="16.5" customHeight="1" thickBot="1">
      <c r="B37" s="197" t="s">
        <v>12</v>
      </c>
      <c r="C37" s="207"/>
      <c r="D37" s="198"/>
      <c r="E37" s="13" t="s">
        <v>5</v>
      </c>
    </row>
    <row r="38" spans="2:5" ht="15" customHeight="1">
      <c r="B38" s="208" t="s">
        <v>13</v>
      </c>
      <c r="C38" s="209"/>
      <c r="D38" s="210"/>
      <c r="E38" s="35"/>
    </row>
    <row r="39" spans="2:5" ht="15" customHeight="1">
      <c r="B39" s="180" t="s">
        <v>141</v>
      </c>
      <c r="C39" s="181"/>
      <c r="D39" s="182"/>
      <c r="E39" s="39"/>
    </row>
    <row r="40" spans="2:5" ht="15" customHeight="1">
      <c r="B40" s="180" t="s">
        <v>14</v>
      </c>
      <c r="C40" s="181"/>
      <c r="D40" s="182"/>
      <c r="E40" s="42"/>
    </row>
    <row r="41" spans="2:5" ht="15" customHeight="1">
      <c r="B41" s="180" t="s">
        <v>15</v>
      </c>
      <c r="C41" s="181"/>
      <c r="D41" s="182"/>
      <c r="E41" s="42"/>
    </row>
    <row r="42" spans="2:5" ht="15" customHeight="1">
      <c r="B42" s="188" t="s">
        <v>221</v>
      </c>
      <c r="C42" s="189"/>
      <c r="D42" s="190"/>
      <c r="E42" s="42"/>
    </row>
    <row r="43" spans="2:5" ht="15" customHeight="1">
      <c r="B43" s="219" t="s">
        <v>208</v>
      </c>
      <c r="C43" s="220"/>
      <c r="D43" s="221"/>
      <c r="E43" s="43"/>
    </row>
    <row r="44" spans="2:5" ht="15" customHeight="1" thickBot="1">
      <c r="B44" s="213" t="s">
        <v>206</v>
      </c>
      <c r="C44" s="214"/>
      <c r="D44" s="215"/>
      <c r="E44" s="44"/>
    </row>
    <row r="45" spans="2:5" ht="15" customHeight="1" thickBot="1">
      <c r="B45" s="216" t="s">
        <v>207</v>
      </c>
      <c r="C45" s="217"/>
      <c r="D45" s="218"/>
      <c r="E45" s="45">
        <f>(E38+E40+E41+E42+E44)-(E43*E38)</f>
        <v>0</v>
      </c>
    </row>
    <row r="46" spans="2:5" ht="21" customHeight="1" thickBot="1">
      <c r="B46" s="222" t="s">
        <v>209</v>
      </c>
      <c r="C46" s="223"/>
      <c r="D46" s="223"/>
      <c r="E46" s="18" t="s">
        <v>17</v>
      </c>
    </row>
    <row r="47" spans="2:5" s="48" customFormat="1" ht="15" thickBot="1">
      <c r="B47" s="186"/>
      <c r="C47" s="187"/>
      <c r="D47" s="187"/>
      <c r="E47" s="47"/>
    </row>
    <row r="48" spans="2:5" ht="21.6" thickBot="1">
      <c r="B48" s="176" t="s">
        <v>1305</v>
      </c>
      <c r="C48" s="177"/>
      <c r="D48" s="177"/>
      <c r="E48" s="13" t="s">
        <v>1305</v>
      </c>
    </row>
    <row r="49" spans="2:5" ht="15" customHeight="1" thickBot="1">
      <c r="B49" s="178" t="s">
        <v>18</v>
      </c>
      <c r="C49" s="179"/>
      <c r="D49" s="179"/>
      <c r="E49" s="46"/>
    </row>
    <row r="50" spans="2:5">
      <c r="B50" s="212"/>
      <c r="C50" s="212"/>
      <c r="D50" s="212"/>
    </row>
    <row r="51" spans="2:5">
      <c r="B51" s="212"/>
      <c r="C51" s="212"/>
      <c r="D51" s="212"/>
    </row>
  </sheetData>
  <sheetProtection algorithmName="SHA-512" hashValue="RjDW7ntOv9Rk4IEdI94zUPlWqFyaQ/Ql1dqyp+aFxHXAbXU7rZtF91fte4b584CFnNYTdIb0N38qoHdvpf9/CQ==" saltValue="pbzQ3YEnZp3z6MUrUt0ySA==" spinCount="100000" sheet="1" objects="1" scenarios="1"/>
  <mergeCells count="23">
    <mergeCell ref="C2:D2"/>
    <mergeCell ref="C3:D3"/>
    <mergeCell ref="E5:E6"/>
    <mergeCell ref="C7:D7"/>
    <mergeCell ref="C8:D8"/>
    <mergeCell ref="C5:D5"/>
    <mergeCell ref="C6:D6"/>
    <mergeCell ref="C9:D9"/>
    <mergeCell ref="B43:D43"/>
    <mergeCell ref="B37:D37"/>
    <mergeCell ref="B38:D38"/>
    <mergeCell ref="B39:D39"/>
    <mergeCell ref="B40:D40"/>
    <mergeCell ref="B41:D41"/>
    <mergeCell ref="B42:D42"/>
    <mergeCell ref="B50:D50"/>
    <mergeCell ref="B51:D51"/>
    <mergeCell ref="B44:D44"/>
    <mergeCell ref="B45:D45"/>
    <mergeCell ref="B46:D46"/>
    <mergeCell ref="B48:D48"/>
    <mergeCell ref="B49:D49"/>
    <mergeCell ref="B47:D47"/>
  </mergeCells>
  <hyperlinks>
    <hyperlink ref="B1" location="'1. Index'!A1" display="Go To Index" xr:uid="{255FFF9B-8352-4702-A300-34EF7F7F722C}"/>
    <hyperlink ref="E1" location="'4. Database'!A1" display="Go To Database" xr:uid="{4AD0D389-150D-4ABB-B9C4-052FAF186DCD}"/>
  </hyperlinks>
  <pageMargins left="0.7" right="0.7" top="0.75" bottom="0.75" header="0.3" footer="0.3"/>
  <pageSetup scale="63" orientation="landscape" r:id="rId1"/>
  <headerFooter>
    <oddFooter>&amp;R_x000D_&amp;1#&amp;"Calibri"&amp;10&amp;K000000 Confidential</odd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99">
    <pageSetUpPr fitToPage="1"/>
  </sheetPr>
  <dimension ref="B1:E51"/>
  <sheetViews>
    <sheetView zoomScale="70" zoomScaleNormal="70" workbookViewId="0">
      <selection activeCell="A48" sqref="A48:XFD49"/>
    </sheetView>
  </sheetViews>
  <sheetFormatPr defaultColWidth="9.21875" defaultRowHeight="14.4"/>
  <cols>
    <col min="1" max="1" width="2.77734375" style="20" customWidth="1"/>
    <col min="2" max="4" width="40.5546875" style="20" customWidth="1"/>
    <col min="5" max="5" width="54.21875" style="20" customWidth="1"/>
    <col min="6" max="16384" width="9.21875" style="20"/>
  </cols>
  <sheetData>
    <row r="1" spans="2:5" ht="15" thickBot="1">
      <c r="B1" s="19" t="s">
        <v>152</v>
      </c>
      <c r="C1" s="20">
        <v>54</v>
      </c>
      <c r="E1" s="11" t="s">
        <v>1275</v>
      </c>
    </row>
    <row r="2" spans="2:5">
      <c r="B2" s="21" t="s">
        <v>0</v>
      </c>
      <c r="C2" s="194" t="str">
        <f>VLOOKUP(C3,'1. Index'!$B$7:$C$212,2,0)</f>
        <v>Electrical and optical equipment</v>
      </c>
      <c r="D2" s="194"/>
    </row>
    <row r="3" spans="2:5" ht="15" thickBot="1">
      <c r="B3" s="22" t="s">
        <v>1</v>
      </c>
      <c r="C3" s="193" t="str">
        <f>LEFT(C5,10)</f>
        <v>15.01.11.2</v>
      </c>
      <c r="D3" s="194"/>
    </row>
    <row r="4" spans="2:5" ht="15" thickBot="1">
      <c r="B4" s="23"/>
    </row>
    <row r="5" spans="2:5" ht="15" customHeight="1">
      <c r="B5" s="24" t="s">
        <v>2</v>
      </c>
      <c r="C5" s="203" t="str" cm="1">
        <f t="array" ref="C5">INDEX('1. Index'!$B$8:$E$212,C1,1)</f>
        <v>15.01.11.2.01.390</v>
      </c>
      <c r="D5" s="204"/>
      <c r="E5" s="195" t="s">
        <v>3</v>
      </c>
    </row>
    <row r="6" spans="2:5" ht="15" customHeight="1" thickBot="1">
      <c r="B6" s="25" t="s">
        <v>4</v>
      </c>
      <c r="C6" s="205" t="str" cm="1">
        <f t="array" ref="C6">INDEX('1. Index'!$B$8:$E$212,C1,2)</f>
        <v>LCD display - Unspecified</v>
      </c>
      <c r="D6" s="206"/>
      <c r="E6" s="196"/>
    </row>
    <row r="7" spans="2:5" ht="16.5" customHeight="1" thickBot="1">
      <c r="B7" s="26"/>
      <c r="C7" s="197" t="s">
        <v>24</v>
      </c>
      <c r="D7" s="198"/>
      <c r="E7" s="13" t="s">
        <v>5</v>
      </c>
    </row>
    <row r="8" spans="2:5">
      <c r="B8" s="27" t="s">
        <v>6</v>
      </c>
      <c r="C8" s="199" t="str" cm="1">
        <f t="array" ref="C8">INDEX('1. Index'!$B$8:$E$212,C1,3)</f>
        <v>Unspecified</v>
      </c>
      <c r="D8" s="200"/>
      <c r="E8" s="28"/>
    </row>
    <row r="9" spans="2:5" ht="15" thickBot="1">
      <c r="B9" s="29" t="s">
        <v>7</v>
      </c>
      <c r="C9" s="201" t="str" cm="1">
        <f t="array" ref="C9">INDEX('1. Index'!$B$8:$E$212,C1,4)</f>
        <v>Unspecified</v>
      </c>
      <c r="D9" s="202"/>
      <c r="E9" s="30"/>
    </row>
    <row r="10" spans="2:5" ht="18" customHeight="1" thickBot="1">
      <c r="B10" s="31"/>
      <c r="C10" s="32" t="s">
        <v>8</v>
      </c>
      <c r="D10" s="32" t="s">
        <v>9</v>
      </c>
      <c r="E10" s="13" t="s">
        <v>5</v>
      </c>
    </row>
    <row r="11" spans="2:5" ht="15" customHeight="1">
      <c r="B11" s="33" t="s">
        <v>291</v>
      </c>
      <c r="C11" s="66" t="s">
        <v>2369</v>
      </c>
      <c r="D11" s="67" t="s">
        <v>2370</v>
      </c>
      <c r="E11" s="35"/>
    </row>
    <row r="12" spans="2:5" ht="15" customHeight="1">
      <c r="B12" s="36" t="s">
        <v>319</v>
      </c>
      <c r="C12" s="37" t="s">
        <v>2371</v>
      </c>
      <c r="D12" s="38" t="s">
        <v>2372</v>
      </c>
      <c r="E12" s="39"/>
    </row>
    <row r="13" spans="2:5" ht="15" customHeight="1">
      <c r="B13" s="36" t="s">
        <v>320</v>
      </c>
      <c r="C13" s="37" t="s">
        <v>2373</v>
      </c>
      <c r="D13" s="38" t="s">
        <v>2374</v>
      </c>
      <c r="E13" s="39"/>
    </row>
    <row r="14" spans="2:5" ht="15" customHeight="1">
      <c r="B14" s="36" t="s">
        <v>323</v>
      </c>
      <c r="C14" s="37" t="s">
        <v>2375</v>
      </c>
      <c r="D14" s="38" t="s">
        <v>2376</v>
      </c>
      <c r="E14" s="39"/>
    </row>
    <row r="15" spans="2:5" ht="15" customHeight="1">
      <c r="B15" s="36" t="s">
        <v>366</v>
      </c>
      <c r="C15" s="37" t="s">
        <v>706</v>
      </c>
      <c r="D15" s="38" t="s">
        <v>2377</v>
      </c>
      <c r="E15" s="39"/>
    </row>
    <row r="16" spans="2:5" ht="15" customHeight="1">
      <c r="B16" s="36" t="s">
        <v>287</v>
      </c>
      <c r="C16" s="37" t="s">
        <v>2378</v>
      </c>
      <c r="D16" s="38" t="s">
        <v>2379</v>
      </c>
      <c r="E16" s="39"/>
    </row>
    <row r="17" spans="2:5" ht="15" customHeight="1">
      <c r="B17" s="36" t="s">
        <v>288</v>
      </c>
      <c r="C17" s="55" t="s">
        <v>744</v>
      </c>
      <c r="D17" s="56" t="s">
        <v>2380</v>
      </c>
      <c r="E17" s="39"/>
    </row>
    <row r="18" spans="2:5" ht="15" customHeight="1">
      <c r="B18" s="36" t="s">
        <v>289</v>
      </c>
      <c r="C18" s="37" t="s">
        <v>2381</v>
      </c>
      <c r="D18" s="38" t="s">
        <v>2382</v>
      </c>
      <c r="E18" s="39"/>
    </row>
    <row r="19" spans="2:5" ht="15" customHeight="1">
      <c r="B19" s="36" t="s">
        <v>281</v>
      </c>
      <c r="C19" s="37" t="s">
        <v>2383</v>
      </c>
      <c r="D19" s="38" t="s">
        <v>2384</v>
      </c>
      <c r="E19" s="39"/>
    </row>
    <row r="20" spans="2:5" ht="15" customHeight="1">
      <c r="B20" s="36"/>
      <c r="C20" s="37"/>
      <c r="D20" s="38"/>
      <c r="E20" s="39"/>
    </row>
    <row r="21" spans="2:5" ht="15" customHeight="1">
      <c r="B21" s="36"/>
      <c r="C21" s="37"/>
      <c r="D21" s="38"/>
      <c r="E21" s="39"/>
    </row>
    <row r="22" spans="2:5" ht="15" customHeight="1">
      <c r="B22" s="36"/>
      <c r="C22" s="37"/>
      <c r="D22" s="38"/>
      <c r="E22" s="39"/>
    </row>
    <row r="23" spans="2:5" ht="15" customHeight="1">
      <c r="B23" s="36"/>
      <c r="C23" s="37"/>
      <c r="D23" s="38"/>
      <c r="E23" s="39"/>
    </row>
    <row r="24" spans="2:5" ht="15" customHeight="1">
      <c r="B24" s="36"/>
      <c r="C24" s="37"/>
      <c r="D24" s="38"/>
      <c r="E24" s="39"/>
    </row>
    <row r="25" spans="2:5" ht="15" customHeight="1">
      <c r="B25" s="36"/>
      <c r="C25" s="37"/>
      <c r="D25" s="38"/>
      <c r="E25" s="39"/>
    </row>
    <row r="26" spans="2:5" ht="15" customHeight="1">
      <c r="B26" s="36"/>
      <c r="C26" s="37"/>
      <c r="D26" s="38"/>
      <c r="E26" s="39"/>
    </row>
    <row r="27" spans="2:5" ht="15" customHeight="1">
      <c r="B27" s="36"/>
      <c r="C27" s="37"/>
      <c r="D27" s="38"/>
      <c r="E27" s="39"/>
    </row>
    <row r="28" spans="2:5" ht="15" customHeight="1">
      <c r="B28" s="36"/>
      <c r="C28" s="37"/>
      <c r="D28" s="38"/>
      <c r="E28" s="39"/>
    </row>
    <row r="29" spans="2:5" ht="15" customHeight="1">
      <c r="B29" s="36"/>
      <c r="C29" s="37"/>
      <c r="D29" s="38"/>
      <c r="E29" s="39"/>
    </row>
    <row r="30" spans="2:5" ht="15" customHeight="1">
      <c r="B30" s="36"/>
      <c r="C30" s="37"/>
      <c r="D30" s="38"/>
      <c r="E30" s="39"/>
    </row>
    <row r="31" spans="2:5" ht="15" customHeight="1">
      <c r="B31" s="36"/>
      <c r="C31" s="37"/>
      <c r="D31" s="38"/>
      <c r="E31" s="39"/>
    </row>
    <row r="32" spans="2:5" ht="15" customHeight="1">
      <c r="B32" s="36"/>
      <c r="C32" s="37"/>
      <c r="D32" s="38"/>
      <c r="E32" s="39"/>
    </row>
    <row r="33" spans="2:5" ht="15" customHeight="1">
      <c r="B33" s="36"/>
      <c r="C33" s="37"/>
      <c r="D33" s="38"/>
      <c r="E33" s="39"/>
    </row>
    <row r="34" spans="2:5" ht="15" customHeight="1">
      <c r="B34" s="36" t="s">
        <v>279</v>
      </c>
      <c r="C34" s="37" t="s">
        <v>2386</v>
      </c>
      <c r="D34" s="38" t="s">
        <v>1541</v>
      </c>
      <c r="E34" s="39"/>
    </row>
    <row r="35" spans="2:5" ht="15" customHeight="1">
      <c r="B35" s="36" t="s">
        <v>10</v>
      </c>
      <c r="C35" s="37" t="s">
        <v>60</v>
      </c>
      <c r="D35" s="38" t="s">
        <v>60</v>
      </c>
      <c r="E35" s="39"/>
    </row>
    <row r="36" spans="2:5" ht="15" customHeight="1" thickBot="1">
      <c r="B36" s="36" t="s">
        <v>11</v>
      </c>
      <c r="C36" s="37" t="s">
        <v>61</v>
      </c>
      <c r="D36" s="41" t="s">
        <v>61</v>
      </c>
      <c r="E36" s="80"/>
    </row>
    <row r="37" spans="2:5" ht="16.5" customHeight="1" thickBot="1">
      <c r="B37" s="197" t="s">
        <v>12</v>
      </c>
      <c r="C37" s="207"/>
      <c r="D37" s="198"/>
      <c r="E37" s="13" t="s">
        <v>5</v>
      </c>
    </row>
    <row r="38" spans="2:5" ht="15" customHeight="1">
      <c r="B38" s="208" t="s">
        <v>13</v>
      </c>
      <c r="C38" s="209"/>
      <c r="D38" s="210"/>
      <c r="E38" s="35"/>
    </row>
    <row r="39" spans="2:5" ht="15" customHeight="1">
      <c r="B39" s="180" t="s">
        <v>141</v>
      </c>
      <c r="C39" s="181"/>
      <c r="D39" s="182"/>
      <c r="E39" s="39"/>
    </row>
    <row r="40" spans="2:5" ht="15" customHeight="1">
      <c r="B40" s="180" t="s">
        <v>14</v>
      </c>
      <c r="C40" s="181"/>
      <c r="D40" s="182"/>
      <c r="E40" s="42"/>
    </row>
    <row r="41" spans="2:5" ht="15" customHeight="1">
      <c r="B41" s="180" t="s">
        <v>15</v>
      </c>
      <c r="C41" s="181"/>
      <c r="D41" s="182"/>
      <c r="E41" s="42"/>
    </row>
    <row r="42" spans="2:5" ht="15" customHeight="1">
      <c r="B42" s="188" t="s">
        <v>221</v>
      </c>
      <c r="C42" s="189"/>
      <c r="D42" s="190"/>
      <c r="E42" s="42"/>
    </row>
    <row r="43" spans="2:5" ht="15" customHeight="1">
      <c r="B43" s="219" t="s">
        <v>208</v>
      </c>
      <c r="C43" s="220"/>
      <c r="D43" s="221"/>
      <c r="E43" s="43"/>
    </row>
    <row r="44" spans="2:5" ht="15" customHeight="1" thickBot="1">
      <c r="B44" s="213" t="s">
        <v>206</v>
      </c>
      <c r="C44" s="214"/>
      <c r="D44" s="215"/>
      <c r="E44" s="44"/>
    </row>
    <row r="45" spans="2:5" ht="15" customHeight="1" thickBot="1">
      <c r="B45" s="216" t="s">
        <v>207</v>
      </c>
      <c r="C45" s="217"/>
      <c r="D45" s="218"/>
      <c r="E45" s="45">
        <f>(E38+E40+E41+E42+E44)-(E43*E38)</f>
        <v>0</v>
      </c>
    </row>
    <row r="46" spans="2:5" ht="21" customHeight="1" thickBot="1">
      <c r="B46" s="222" t="s">
        <v>209</v>
      </c>
      <c r="C46" s="223"/>
      <c r="D46" s="223"/>
      <c r="E46" s="18" t="s">
        <v>17</v>
      </c>
    </row>
    <row r="47" spans="2:5" s="48" customFormat="1" ht="15" thickBot="1">
      <c r="B47" s="186" t="s">
        <v>2385</v>
      </c>
      <c r="C47" s="187"/>
      <c r="D47" s="187"/>
      <c r="E47" s="47"/>
    </row>
    <row r="48" spans="2:5" ht="21.6" thickBot="1">
      <c r="B48" s="176" t="s">
        <v>1305</v>
      </c>
      <c r="C48" s="177"/>
      <c r="D48" s="177"/>
      <c r="E48" s="13" t="s">
        <v>1305</v>
      </c>
    </row>
    <row r="49" spans="2:5" ht="15" customHeight="1" thickBot="1">
      <c r="B49" s="178" t="s">
        <v>18</v>
      </c>
      <c r="C49" s="179"/>
      <c r="D49" s="179"/>
      <c r="E49" s="46"/>
    </row>
    <row r="50" spans="2:5">
      <c r="B50" s="212"/>
      <c r="C50" s="212"/>
      <c r="D50" s="212"/>
    </row>
    <row r="51" spans="2:5">
      <c r="B51" s="212"/>
      <c r="C51" s="212"/>
      <c r="D51" s="212"/>
    </row>
  </sheetData>
  <sheetProtection algorithmName="SHA-512" hashValue="x+Y/yTl4lNT+tjrWrZkDZyd3PEVgg22nCjJ/80zJdpjFL7zn5K0Hh3pilYsMO6+hIjtU7Iz4UcrXuTRsfR8o+A==" saltValue="uBBCLONWxy/2qtGqeGUF0g==" spinCount="100000" sheet="1" objects="1" scenarios="1"/>
  <mergeCells count="23">
    <mergeCell ref="C9:D9"/>
    <mergeCell ref="C2:D2"/>
    <mergeCell ref="C3:D3"/>
    <mergeCell ref="E5:E6"/>
    <mergeCell ref="C7:D7"/>
    <mergeCell ref="C8:D8"/>
    <mergeCell ref="C5:D5"/>
    <mergeCell ref="C6:D6"/>
    <mergeCell ref="B43:D43"/>
    <mergeCell ref="B48:D48"/>
    <mergeCell ref="B49:D49"/>
    <mergeCell ref="B37:D37"/>
    <mergeCell ref="B38:D38"/>
    <mergeCell ref="B39:D39"/>
    <mergeCell ref="B40:D40"/>
    <mergeCell ref="B41:D41"/>
    <mergeCell ref="B42:D42"/>
    <mergeCell ref="B46:D46"/>
    <mergeCell ref="B50:D50"/>
    <mergeCell ref="B51:D51"/>
    <mergeCell ref="B44:D44"/>
    <mergeCell ref="B45:D45"/>
    <mergeCell ref="B47:D47"/>
  </mergeCells>
  <hyperlinks>
    <hyperlink ref="B1" location="'1. Index'!A1" display="Go To Index" xr:uid="{AA2E1167-83FC-4E46-BA41-B07B824F5684}"/>
    <hyperlink ref="E1" location="'4. Database'!A1" display="Go To Database" xr:uid="{C890E510-283E-452D-B33F-4CD730EB4E25}"/>
  </hyperlinks>
  <pageMargins left="0.7" right="0.7" top="0.75" bottom="0.75" header="0.3" footer="0.3"/>
  <pageSetup scale="63" orientation="landscape" r:id="rId1"/>
  <headerFooter>
    <oddFooter>&amp;R_x000D_&amp;1#&amp;"Calibri"&amp;10&amp;K000000 Confidential</odd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100">
    <pageSetUpPr fitToPage="1"/>
  </sheetPr>
  <dimension ref="B1:E51"/>
  <sheetViews>
    <sheetView topLeftCell="A40" zoomScale="70" zoomScaleNormal="70" workbookViewId="0">
      <selection activeCell="A48" sqref="A48:XFD49"/>
    </sheetView>
  </sheetViews>
  <sheetFormatPr defaultColWidth="9.21875" defaultRowHeight="14.4"/>
  <cols>
    <col min="1" max="1" width="2.77734375" style="20" customWidth="1"/>
    <col min="2" max="4" width="40.5546875" style="20" customWidth="1"/>
    <col min="5" max="5" width="54.21875" style="20" customWidth="1"/>
    <col min="6" max="16384" width="9.21875" style="20"/>
  </cols>
  <sheetData>
    <row r="1" spans="2:5" ht="15" thickBot="1">
      <c r="B1" s="19" t="s">
        <v>152</v>
      </c>
      <c r="C1" s="20">
        <v>55</v>
      </c>
      <c r="E1" s="11" t="s">
        <v>1275</v>
      </c>
    </row>
    <row r="2" spans="2:5">
      <c r="B2" s="21" t="s">
        <v>0</v>
      </c>
      <c r="C2" s="194" t="str">
        <f>VLOOKUP(C3,'1. Index'!$B$7:$C$212,2,0)</f>
        <v>Electrical and optical equipment</v>
      </c>
      <c r="D2" s="194"/>
    </row>
    <row r="3" spans="2:5" ht="15" thickBot="1">
      <c r="B3" s="22" t="s">
        <v>1</v>
      </c>
      <c r="C3" s="193" t="str">
        <f>LEFT(C5,10)</f>
        <v>15.01.11.2</v>
      </c>
      <c r="D3" s="194"/>
    </row>
    <row r="4" spans="2:5" ht="15" thickBot="1">
      <c r="B4" s="23"/>
    </row>
    <row r="5" spans="2:5" ht="15" customHeight="1">
      <c r="B5" s="24" t="s">
        <v>2</v>
      </c>
      <c r="C5" s="203" t="str" cm="1">
        <f t="array" ref="C5">INDEX('1. Index'!$B$8:$E$212,C1,1)</f>
        <v>15.01.11.2.01.400</v>
      </c>
      <c r="D5" s="204"/>
      <c r="E5" s="195" t="s">
        <v>3</v>
      </c>
    </row>
    <row r="6" spans="2:5" ht="15" customHeight="1" thickBot="1">
      <c r="B6" s="25" t="s">
        <v>4</v>
      </c>
      <c r="C6" s="205" t="str" cm="1">
        <f t="array" ref="C6">INDEX('1. Index'!$B$8:$E$212,C1,2)</f>
        <v>LCD display - Samsung (South Korean) - S27R652FDU</v>
      </c>
      <c r="D6" s="206"/>
      <c r="E6" s="196"/>
    </row>
    <row r="7" spans="2:5" ht="16.5" customHeight="1" thickBot="1">
      <c r="B7" s="26"/>
      <c r="C7" s="197" t="s">
        <v>24</v>
      </c>
      <c r="D7" s="198"/>
      <c r="E7" s="13" t="s">
        <v>5</v>
      </c>
    </row>
    <row r="8" spans="2:5">
      <c r="B8" s="27" t="s">
        <v>6</v>
      </c>
      <c r="C8" s="199" t="str" cm="1">
        <f t="array" ref="C8">INDEX('1. Index'!$B$8:$E$212,C1,3)</f>
        <v>Samsung (South Korean)</v>
      </c>
      <c r="D8" s="200"/>
      <c r="E8" s="28"/>
    </row>
    <row r="9" spans="2:5" ht="15" thickBot="1">
      <c r="B9" s="29" t="s">
        <v>7</v>
      </c>
      <c r="C9" s="201" t="str" cm="1">
        <f t="array" ref="C9">INDEX('1. Index'!$B$8:$E$212,C1,4)</f>
        <v>S27R652FDU</v>
      </c>
      <c r="D9" s="202"/>
      <c r="E9" s="30"/>
    </row>
    <row r="10" spans="2:5" ht="18" customHeight="1" thickBot="1">
      <c r="B10" s="31"/>
      <c r="C10" s="32" t="s">
        <v>8</v>
      </c>
      <c r="D10" s="32" t="s">
        <v>9</v>
      </c>
      <c r="E10" s="13" t="s">
        <v>5</v>
      </c>
    </row>
    <row r="11" spans="2:5" ht="15" customHeight="1">
      <c r="B11" s="33" t="s">
        <v>291</v>
      </c>
      <c r="C11" s="66" t="s">
        <v>2369</v>
      </c>
      <c r="D11" s="67" t="s">
        <v>2370</v>
      </c>
      <c r="E11" s="35"/>
    </row>
    <row r="12" spans="2:5" ht="15" customHeight="1">
      <c r="B12" s="36" t="s">
        <v>319</v>
      </c>
      <c r="C12" s="55" t="s">
        <v>2388</v>
      </c>
      <c r="D12" s="56" t="s">
        <v>2389</v>
      </c>
      <c r="E12" s="39"/>
    </row>
    <row r="13" spans="2:5" ht="15" customHeight="1">
      <c r="B13" s="36" t="s">
        <v>323</v>
      </c>
      <c r="C13" s="37" t="s">
        <v>707</v>
      </c>
      <c r="D13" s="38" t="s">
        <v>2390</v>
      </c>
      <c r="E13" s="39"/>
    </row>
    <row r="14" spans="2:5" ht="15" customHeight="1">
      <c r="B14" s="36" t="s">
        <v>287</v>
      </c>
      <c r="C14" s="37" t="s">
        <v>2391</v>
      </c>
      <c r="D14" s="38" t="s">
        <v>2392</v>
      </c>
      <c r="E14" s="39"/>
    </row>
    <row r="15" spans="2:5" ht="15" customHeight="1">
      <c r="B15" s="36" t="s">
        <v>288</v>
      </c>
      <c r="C15" s="37" t="s">
        <v>708</v>
      </c>
      <c r="D15" s="38" t="s">
        <v>2393</v>
      </c>
      <c r="E15" s="39"/>
    </row>
    <row r="16" spans="2:5" ht="15" customHeight="1">
      <c r="B16" s="36" t="s">
        <v>289</v>
      </c>
      <c r="C16" s="37" t="s">
        <v>2394</v>
      </c>
      <c r="D16" s="38" t="s">
        <v>2395</v>
      </c>
      <c r="E16" s="39"/>
    </row>
    <row r="17" spans="2:5" ht="15" customHeight="1">
      <c r="B17" s="36" t="s">
        <v>281</v>
      </c>
      <c r="C17" s="37" t="s">
        <v>2396</v>
      </c>
      <c r="D17" s="38" t="s">
        <v>2397</v>
      </c>
      <c r="E17" s="39"/>
    </row>
    <row r="18" spans="2:5" ht="15" customHeight="1">
      <c r="B18" s="36"/>
      <c r="C18" s="37"/>
      <c r="D18" s="38"/>
      <c r="E18" s="39"/>
    </row>
    <row r="19" spans="2:5" ht="15" customHeight="1">
      <c r="B19" s="36"/>
      <c r="C19" s="37"/>
      <c r="D19" s="38"/>
      <c r="E19" s="39"/>
    </row>
    <row r="20" spans="2:5" ht="15" customHeight="1">
      <c r="B20" s="36"/>
      <c r="C20" s="37"/>
      <c r="D20" s="38"/>
      <c r="E20" s="39"/>
    </row>
    <row r="21" spans="2:5" ht="15" customHeight="1">
      <c r="B21" s="36"/>
      <c r="C21" s="37"/>
      <c r="D21" s="38"/>
      <c r="E21" s="39"/>
    </row>
    <row r="22" spans="2:5" ht="15" customHeight="1">
      <c r="B22" s="36"/>
      <c r="C22" s="37"/>
      <c r="D22" s="38"/>
      <c r="E22" s="39"/>
    </row>
    <row r="23" spans="2:5" ht="15" customHeight="1">
      <c r="B23" s="36"/>
      <c r="C23" s="37"/>
      <c r="D23" s="38"/>
      <c r="E23" s="39"/>
    </row>
    <row r="24" spans="2:5" ht="15" customHeight="1">
      <c r="B24" s="36"/>
      <c r="C24" s="37"/>
      <c r="D24" s="38"/>
      <c r="E24" s="39"/>
    </row>
    <row r="25" spans="2:5" ht="15" customHeight="1">
      <c r="B25" s="36"/>
      <c r="C25" s="37"/>
      <c r="D25" s="38"/>
      <c r="E25" s="39"/>
    </row>
    <row r="26" spans="2:5" ht="15" customHeight="1">
      <c r="B26" s="36"/>
      <c r="C26" s="37"/>
      <c r="D26" s="38"/>
      <c r="E26" s="39"/>
    </row>
    <row r="27" spans="2:5" ht="15" customHeight="1">
      <c r="B27" s="36"/>
      <c r="C27" s="37"/>
      <c r="D27" s="38"/>
      <c r="E27" s="39"/>
    </row>
    <row r="28" spans="2:5" ht="15" customHeight="1">
      <c r="B28" s="36"/>
      <c r="C28" s="37"/>
      <c r="D28" s="38"/>
      <c r="E28" s="39"/>
    </row>
    <row r="29" spans="2:5" ht="15" customHeight="1">
      <c r="B29" s="36"/>
      <c r="C29" s="37"/>
      <c r="D29" s="38"/>
      <c r="E29" s="39"/>
    </row>
    <row r="30" spans="2:5" ht="15" customHeight="1">
      <c r="B30" s="36"/>
      <c r="C30" s="37"/>
      <c r="D30" s="38"/>
      <c r="E30" s="39"/>
    </row>
    <row r="31" spans="2:5" ht="15" customHeight="1">
      <c r="B31" s="36"/>
      <c r="C31" s="37"/>
      <c r="D31" s="38"/>
      <c r="E31" s="39"/>
    </row>
    <row r="32" spans="2:5" ht="15" customHeight="1">
      <c r="B32" s="36"/>
      <c r="C32" s="37"/>
      <c r="D32" s="38"/>
      <c r="E32" s="39"/>
    </row>
    <row r="33" spans="2:5" ht="15" customHeight="1">
      <c r="B33" s="36"/>
      <c r="C33" s="37"/>
      <c r="D33" s="38"/>
      <c r="E33" s="39"/>
    </row>
    <row r="34" spans="2:5" ht="15" customHeight="1">
      <c r="B34" s="36"/>
      <c r="C34" s="37"/>
      <c r="D34" s="38"/>
      <c r="E34" s="39"/>
    </row>
    <row r="35" spans="2:5" ht="15" customHeight="1">
      <c r="B35" s="36" t="s">
        <v>10</v>
      </c>
      <c r="C35" s="37" t="s">
        <v>60</v>
      </c>
      <c r="D35" s="38" t="s">
        <v>60</v>
      </c>
      <c r="E35" s="39"/>
    </row>
    <row r="36" spans="2:5" ht="15" customHeight="1" thickBot="1">
      <c r="B36" s="36" t="s">
        <v>11</v>
      </c>
      <c r="C36" s="37" t="s">
        <v>61</v>
      </c>
      <c r="D36" s="41" t="s">
        <v>61</v>
      </c>
      <c r="E36" s="80"/>
    </row>
    <row r="37" spans="2:5" ht="16.5" customHeight="1" thickBot="1">
      <c r="B37" s="197" t="s">
        <v>12</v>
      </c>
      <c r="C37" s="207"/>
      <c r="D37" s="198"/>
      <c r="E37" s="13" t="s">
        <v>5</v>
      </c>
    </row>
    <row r="38" spans="2:5" ht="15" customHeight="1">
      <c r="B38" s="208" t="s">
        <v>13</v>
      </c>
      <c r="C38" s="209"/>
      <c r="D38" s="210"/>
      <c r="E38" s="35"/>
    </row>
    <row r="39" spans="2:5" ht="15" customHeight="1">
      <c r="B39" s="180" t="s">
        <v>141</v>
      </c>
      <c r="C39" s="181"/>
      <c r="D39" s="182"/>
      <c r="E39" s="39"/>
    </row>
    <row r="40" spans="2:5" ht="15" customHeight="1">
      <c r="B40" s="180" t="s">
        <v>14</v>
      </c>
      <c r="C40" s="181"/>
      <c r="D40" s="182"/>
      <c r="E40" s="42"/>
    </row>
    <row r="41" spans="2:5" ht="15" customHeight="1">
      <c r="B41" s="180" t="s">
        <v>15</v>
      </c>
      <c r="C41" s="181"/>
      <c r="D41" s="182"/>
      <c r="E41" s="42"/>
    </row>
    <row r="42" spans="2:5" ht="15" customHeight="1">
      <c r="B42" s="188" t="s">
        <v>221</v>
      </c>
      <c r="C42" s="189"/>
      <c r="D42" s="190"/>
      <c r="E42" s="42"/>
    </row>
    <row r="43" spans="2:5" ht="15" customHeight="1">
      <c r="B43" s="219" t="s">
        <v>208</v>
      </c>
      <c r="C43" s="220"/>
      <c r="D43" s="221"/>
      <c r="E43" s="43"/>
    </row>
    <row r="44" spans="2:5" ht="15" customHeight="1" thickBot="1">
      <c r="B44" s="213" t="s">
        <v>206</v>
      </c>
      <c r="C44" s="214"/>
      <c r="D44" s="215"/>
      <c r="E44" s="44"/>
    </row>
    <row r="45" spans="2:5" ht="15" customHeight="1" thickBot="1">
      <c r="B45" s="216" t="s">
        <v>207</v>
      </c>
      <c r="C45" s="217"/>
      <c r="D45" s="218"/>
      <c r="E45" s="45">
        <f>(E38+E40+E41+E42+E44)-(E43*E38)</f>
        <v>0</v>
      </c>
    </row>
    <row r="46" spans="2:5" ht="21" customHeight="1" thickBot="1">
      <c r="B46" s="222" t="s">
        <v>209</v>
      </c>
      <c r="C46" s="223"/>
      <c r="D46" s="223"/>
      <c r="E46" s="18" t="s">
        <v>17</v>
      </c>
    </row>
    <row r="47" spans="2:5" s="48" customFormat="1" ht="15" thickBot="1">
      <c r="B47" s="186"/>
      <c r="C47" s="187"/>
      <c r="D47" s="187"/>
      <c r="E47" s="47"/>
    </row>
    <row r="48" spans="2:5" ht="21.6" thickBot="1">
      <c r="B48" s="176" t="s">
        <v>1305</v>
      </c>
      <c r="C48" s="177"/>
      <c r="D48" s="177"/>
      <c r="E48" s="13" t="s">
        <v>1305</v>
      </c>
    </row>
    <row r="49" spans="2:5" ht="15" customHeight="1" thickBot="1">
      <c r="B49" s="178" t="s">
        <v>18</v>
      </c>
      <c r="C49" s="179"/>
      <c r="D49" s="179"/>
      <c r="E49" s="46"/>
    </row>
    <row r="50" spans="2:5">
      <c r="B50" s="212"/>
      <c r="C50" s="212"/>
      <c r="D50" s="212"/>
    </row>
    <row r="51" spans="2:5">
      <c r="B51" s="212"/>
      <c r="C51" s="212"/>
      <c r="D51" s="212"/>
    </row>
  </sheetData>
  <sheetProtection algorithmName="SHA-512" hashValue="YzLqIgSFL2wTyONH6nq1CaoLNSQuE3xRybPUU45N8h63v8KJKQTxyMBhJu/mavs++jO6t9iyyKX+dMSZeb6KzA==" saltValue="HcNJLp8cTW6h3sNerHNq1A==" spinCount="100000" sheet="1" objects="1" scenarios="1"/>
  <mergeCells count="23">
    <mergeCell ref="C9:D9"/>
    <mergeCell ref="C2:D2"/>
    <mergeCell ref="C3:D3"/>
    <mergeCell ref="E5:E6"/>
    <mergeCell ref="C7:D7"/>
    <mergeCell ref="C8:D8"/>
    <mergeCell ref="C5:D5"/>
    <mergeCell ref="C6:D6"/>
    <mergeCell ref="B43:D43"/>
    <mergeCell ref="B48:D48"/>
    <mergeCell ref="B49:D49"/>
    <mergeCell ref="B37:D37"/>
    <mergeCell ref="B38:D38"/>
    <mergeCell ref="B39:D39"/>
    <mergeCell ref="B40:D40"/>
    <mergeCell ref="B41:D41"/>
    <mergeCell ref="B42:D42"/>
    <mergeCell ref="B46:D46"/>
    <mergeCell ref="B50:D50"/>
    <mergeCell ref="B51:D51"/>
    <mergeCell ref="B44:D44"/>
    <mergeCell ref="B45:D45"/>
    <mergeCell ref="B47:D47"/>
  </mergeCells>
  <hyperlinks>
    <hyperlink ref="B1" location="'1. Index'!A1" display="Go To Index" xr:uid="{CF3BEE81-D43D-4420-90F7-EEE45039C07A}"/>
    <hyperlink ref="E1" location="'4. Database'!A1" display="Go To Database" xr:uid="{7F6C2280-E956-411F-8A0D-C65018A9500B}"/>
  </hyperlinks>
  <pageMargins left="0.7" right="0.7" top="0.75" bottom="0.75" header="0.3" footer="0.3"/>
  <pageSetup scale="63" orientation="landscape" r:id="rId1"/>
  <headerFooter>
    <oddFooter>&amp;R_x000D_&amp;1#&amp;"Calibri"&amp;10&amp;K000000 Confidential</odd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101">
    <pageSetUpPr fitToPage="1"/>
  </sheetPr>
  <dimension ref="B1:E51"/>
  <sheetViews>
    <sheetView zoomScale="70" zoomScaleNormal="70" workbookViewId="0">
      <selection activeCell="A48" sqref="A48:XFD49"/>
    </sheetView>
  </sheetViews>
  <sheetFormatPr defaultColWidth="9.21875" defaultRowHeight="14.4"/>
  <cols>
    <col min="1" max="1" width="2.77734375" style="20" customWidth="1"/>
    <col min="2" max="4" width="40.5546875" style="20" customWidth="1"/>
    <col min="5" max="5" width="54.21875" style="20" customWidth="1"/>
    <col min="6" max="16384" width="9.21875" style="20"/>
  </cols>
  <sheetData>
    <row r="1" spans="2:5" ht="15" thickBot="1">
      <c r="B1" s="19" t="s">
        <v>152</v>
      </c>
      <c r="C1" s="20">
        <v>56</v>
      </c>
      <c r="E1" s="11" t="s">
        <v>1275</v>
      </c>
    </row>
    <row r="2" spans="2:5">
      <c r="B2" s="21" t="s">
        <v>0</v>
      </c>
      <c r="C2" s="194" t="str">
        <f>VLOOKUP(C3,'1. Index'!$B$7:$C$212,2,0)</f>
        <v>Electrical and optical equipment</v>
      </c>
      <c r="D2" s="194"/>
    </row>
    <row r="3" spans="2:5" ht="15" thickBot="1">
      <c r="B3" s="22" t="s">
        <v>1</v>
      </c>
      <c r="C3" s="193" t="str">
        <f>LEFT(C5,10)</f>
        <v>15.01.11.2</v>
      </c>
      <c r="D3" s="194"/>
    </row>
    <row r="4" spans="2:5" ht="15" thickBot="1">
      <c r="B4" s="23"/>
    </row>
    <row r="5" spans="2:5" ht="15" customHeight="1">
      <c r="B5" s="24" t="s">
        <v>2</v>
      </c>
      <c r="C5" s="203" t="str" cm="1">
        <f t="array" ref="C5">INDEX('1. Index'!$B$8:$E$212,C1,1)</f>
        <v>15.01.11.2.01.410</v>
      </c>
      <c r="D5" s="204"/>
      <c r="E5" s="195" t="s">
        <v>3</v>
      </c>
    </row>
    <row r="6" spans="2:5" ht="15" customHeight="1" thickBot="1">
      <c r="B6" s="25" t="s">
        <v>4</v>
      </c>
      <c r="C6" s="205" t="str" cm="1">
        <f t="array" ref="C6">INDEX('1. Index'!$B$8:$E$212,C1,2)</f>
        <v>Professional mixer - Unspecified</v>
      </c>
      <c r="D6" s="206"/>
      <c r="E6" s="196"/>
    </row>
    <row r="7" spans="2:5" ht="16.5" customHeight="1" thickBot="1">
      <c r="B7" s="26"/>
      <c r="C7" s="197" t="s">
        <v>24</v>
      </c>
      <c r="D7" s="198"/>
      <c r="E7" s="13" t="s">
        <v>5</v>
      </c>
    </row>
    <row r="8" spans="2:5">
      <c r="B8" s="27" t="s">
        <v>6</v>
      </c>
      <c r="C8" s="199" t="str" cm="1">
        <f t="array" ref="C8">INDEX('1. Index'!$B$8:$E$212,C1,3)</f>
        <v>Unspecified</v>
      </c>
      <c r="D8" s="200"/>
      <c r="E8" s="28"/>
    </row>
    <row r="9" spans="2:5" ht="15" thickBot="1">
      <c r="B9" s="29" t="s">
        <v>7</v>
      </c>
      <c r="C9" s="201" t="str" cm="1">
        <f t="array" ref="C9">INDEX('1. Index'!$B$8:$E$212,C1,4)</f>
        <v>Unspecified</v>
      </c>
      <c r="D9" s="202"/>
      <c r="E9" s="30"/>
    </row>
    <row r="10" spans="2:5" ht="18" customHeight="1" thickBot="1">
      <c r="B10" s="31"/>
      <c r="C10" s="32" t="s">
        <v>8</v>
      </c>
      <c r="D10" s="32" t="s">
        <v>9</v>
      </c>
      <c r="E10" s="13" t="s">
        <v>5</v>
      </c>
    </row>
    <row r="11" spans="2:5" ht="15" customHeight="1">
      <c r="B11" s="33" t="s">
        <v>291</v>
      </c>
      <c r="C11" s="66" t="s">
        <v>2369</v>
      </c>
      <c r="D11" s="67" t="s">
        <v>2370</v>
      </c>
      <c r="E11" s="35"/>
    </row>
    <row r="12" spans="2:5" ht="15" customHeight="1">
      <c r="B12" s="36" t="s">
        <v>319</v>
      </c>
      <c r="C12" s="55" t="s">
        <v>2388</v>
      </c>
      <c r="D12" s="56" t="s">
        <v>2389</v>
      </c>
      <c r="E12" s="39"/>
    </row>
    <row r="13" spans="2:5" ht="15" customHeight="1">
      <c r="B13" s="36" t="s">
        <v>323</v>
      </c>
      <c r="C13" s="37" t="s">
        <v>707</v>
      </c>
      <c r="D13" s="38" t="s">
        <v>2390</v>
      </c>
      <c r="E13" s="39"/>
    </row>
    <row r="14" spans="2:5" ht="15" customHeight="1">
      <c r="B14" s="36" t="s">
        <v>287</v>
      </c>
      <c r="C14" s="37" t="s">
        <v>2391</v>
      </c>
      <c r="D14" s="38" t="s">
        <v>2392</v>
      </c>
      <c r="E14" s="39"/>
    </row>
    <row r="15" spans="2:5" ht="15" customHeight="1">
      <c r="B15" s="36" t="s">
        <v>288</v>
      </c>
      <c r="C15" s="37" t="s">
        <v>708</v>
      </c>
      <c r="D15" s="38" t="s">
        <v>2393</v>
      </c>
      <c r="E15" s="39"/>
    </row>
    <row r="16" spans="2:5" ht="15" customHeight="1">
      <c r="B16" s="36" t="s">
        <v>289</v>
      </c>
      <c r="C16" s="37" t="s">
        <v>2394</v>
      </c>
      <c r="D16" s="38" t="s">
        <v>2395</v>
      </c>
      <c r="E16" s="39"/>
    </row>
    <row r="17" spans="2:5" ht="15" customHeight="1">
      <c r="B17" s="36" t="s">
        <v>281</v>
      </c>
      <c r="C17" s="37" t="s">
        <v>2396</v>
      </c>
      <c r="D17" s="38" t="s">
        <v>2397</v>
      </c>
      <c r="E17" s="39"/>
    </row>
    <row r="18" spans="2:5" ht="15" customHeight="1">
      <c r="B18" s="36"/>
      <c r="C18" s="37"/>
      <c r="D18" s="38"/>
      <c r="E18" s="39"/>
    </row>
    <row r="19" spans="2:5" ht="15" customHeight="1">
      <c r="B19" s="36"/>
      <c r="C19" s="37"/>
      <c r="D19" s="38"/>
      <c r="E19" s="39"/>
    </row>
    <row r="20" spans="2:5" ht="15" customHeight="1">
      <c r="B20" s="36"/>
      <c r="C20" s="37"/>
      <c r="D20" s="38"/>
      <c r="E20" s="39"/>
    </row>
    <row r="21" spans="2:5" ht="15" customHeight="1">
      <c r="B21" s="36"/>
      <c r="C21" s="37"/>
      <c r="D21" s="38"/>
      <c r="E21" s="39"/>
    </row>
    <row r="22" spans="2:5" ht="15" customHeight="1">
      <c r="B22" s="36"/>
      <c r="C22" s="37"/>
      <c r="D22" s="38"/>
      <c r="E22" s="39"/>
    </row>
    <row r="23" spans="2:5" ht="15" customHeight="1">
      <c r="B23" s="36"/>
      <c r="C23" s="37"/>
      <c r="D23" s="38"/>
      <c r="E23" s="39"/>
    </row>
    <row r="24" spans="2:5" ht="15" customHeight="1">
      <c r="B24" s="36"/>
      <c r="C24" s="37"/>
      <c r="D24" s="38"/>
      <c r="E24" s="39"/>
    </row>
    <row r="25" spans="2:5" ht="15" customHeight="1">
      <c r="B25" s="36"/>
      <c r="C25" s="37"/>
      <c r="D25" s="38"/>
      <c r="E25" s="39"/>
    </row>
    <row r="26" spans="2:5" ht="15" customHeight="1">
      <c r="B26" s="36"/>
      <c r="C26" s="37"/>
      <c r="D26" s="38"/>
      <c r="E26" s="39"/>
    </row>
    <row r="27" spans="2:5" ht="15" customHeight="1">
      <c r="B27" s="36"/>
      <c r="C27" s="37"/>
      <c r="D27" s="38"/>
      <c r="E27" s="39"/>
    </row>
    <row r="28" spans="2:5" ht="15" customHeight="1">
      <c r="B28" s="36"/>
      <c r="C28" s="37"/>
      <c r="D28" s="38"/>
      <c r="E28" s="39"/>
    </row>
    <row r="29" spans="2:5" ht="15" customHeight="1">
      <c r="B29" s="36"/>
      <c r="C29" s="37"/>
      <c r="D29" s="38"/>
      <c r="E29" s="39"/>
    </row>
    <row r="30" spans="2:5" ht="15" customHeight="1">
      <c r="B30" s="36"/>
      <c r="C30" s="37"/>
      <c r="D30" s="38"/>
      <c r="E30" s="39"/>
    </row>
    <row r="31" spans="2:5" ht="15" customHeight="1">
      <c r="B31" s="36"/>
      <c r="C31" s="37"/>
      <c r="D31" s="38"/>
      <c r="E31" s="39"/>
    </row>
    <row r="32" spans="2:5" ht="15" customHeight="1">
      <c r="B32" s="36"/>
      <c r="C32" s="37"/>
      <c r="D32" s="38"/>
      <c r="E32" s="39"/>
    </row>
    <row r="33" spans="2:5" ht="15" customHeight="1">
      <c r="B33" s="36"/>
      <c r="C33" s="37"/>
      <c r="D33" s="38"/>
      <c r="E33" s="39"/>
    </row>
    <row r="34" spans="2:5" ht="15" customHeight="1">
      <c r="B34" s="36" t="s">
        <v>279</v>
      </c>
      <c r="C34" s="37" t="s">
        <v>2398</v>
      </c>
      <c r="D34" s="38" t="s">
        <v>1542</v>
      </c>
      <c r="E34" s="39"/>
    </row>
    <row r="35" spans="2:5" ht="15" customHeight="1">
      <c r="B35" s="36" t="s">
        <v>10</v>
      </c>
      <c r="C35" s="37" t="s">
        <v>60</v>
      </c>
      <c r="D35" s="38" t="s">
        <v>60</v>
      </c>
      <c r="E35" s="39"/>
    </row>
    <row r="36" spans="2:5" ht="15" customHeight="1" thickBot="1">
      <c r="B36" s="36" t="s">
        <v>11</v>
      </c>
      <c r="C36" s="37" t="s">
        <v>61</v>
      </c>
      <c r="D36" s="41" t="s">
        <v>61</v>
      </c>
      <c r="E36" s="80"/>
    </row>
    <row r="37" spans="2:5" ht="16.5" customHeight="1" thickBot="1">
      <c r="B37" s="197" t="s">
        <v>12</v>
      </c>
      <c r="C37" s="207"/>
      <c r="D37" s="198"/>
      <c r="E37" s="13" t="s">
        <v>5</v>
      </c>
    </row>
    <row r="38" spans="2:5" ht="15" customHeight="1">
      <c r="B38" s="208" t="s">
        <v>13</v>
      </c>
      <c r="C38" s="209"/>
      <c r="D38" s="210"/>
      <c r="E38" s="35"/>
    </row>
    <row r="39" spans="2:5" ht="15" customHeight="1">
      <c r="B39" s="180" t="s">
        <v>141</v>
      </c>
      <c r="C39" s="181"/>
      <c r="D39" s="182"/>
      <c r="E39" s="39"/>
    </row>
    <row r="40" spans="2:5" ht="15" customHeight="1">
      <c r="B40" s="180" t="s">
        <v>14</v>
      </c>
      <c r="C40" s="181"/>
      <c r="D40" s="182"/>
      <c r="E40" s="42"/>
    </row>
    <row r="41" spans="2:5" ht="15" customHeight="1">
      <c r="B41" s="180" t="s">
        <v>15</v>
      </c>
      <c r="C41" s="181"/>
      <c r="D41" s="182"/>
      <c r="E41" s="42"/>
    </row>
    <row r="42" spans="2:5" ht="15" customHeight="1">
      <c r="B42" s="188" t="s">
        <v>221</v>
      </c>
      <c r="C42" s="189"/>
      <c r="D42" s="190"/>
      <c r="E42" s="42"/>
    </row>
    <row r="43" spans="2:5" ht="15" customHeight="1">
      <c r="B43" s="219" t="s">
        <v>208</v>
      </c>
      <c r="C43" s="220"/>
      <c r="D43" s="221"/>
      <c r="E43" s="43"/>
    </row>
    <row r="44" spans="2:5" ht="15" customHeight="1" thickBot="1">
      <c r="B44" s="213" t="s">
        <v>206</v>
      </c>
      <c r="C44" s="214"/>
      <c r="D44" s="215"/>
      <c r="E44" s="44"/>
    </row>
    <row r="45" spans="2:5" ht="15" customHeight="1" thickBot="1">
      <c r="B45" s="216" t="s">
        <v>207</v>
      </c>
      <c r="C45" s="217"/>
      <c r="D45" s="218"/>
      <c r="E45" s="45">
        <f>(E38+E40+E41+E42+E44)-(E43*E38)</f>
        <v>0</v>
      </c>
    </row>
    <row r="46" spans="2:5" ht="21" customHeight="1" thickBot="1">
      <c r="B46" s="222" t="s">
        <v>209</v>
      </c>
      <c r="C46" s="223"/>
      <c r="D46" s="223"/>
      <c r="E46" s="18" t="s">
        <v>17</v>
      </c>
    </row>
    <row r="47" spans="2:5" s="48" customFormat="1" ht="15" thickBot="1">
      <c r="B47" s="186" t="s">
        <v>2399</v>
      </c>
      <c r="C47" s="187"/>
      <c r="D47" s="187"/>
      <c r="E47" s="47"/>
    </row>
    <row r="48" spans="2:5" ht="21.6" thickBot="1">
      <c r="B48" s="176" t="s">
        <v>1305</v>
      </c>
      <c r="C48" s="177"/>
      <c r="D48" s="177"/>
      <c r="E48" s="13" t="s">
        <v>1305</v>
      </c>
    </row>
    <row r="49" spans="2:5" ht="15" customHeight="1" thickBot="1">
      <c r="B49" s="178" t="s">
        <v>18</v>
      </c>
      <c r="C49" s="179"/>
      <c r="D49" s="179"/>
      <c r="E49" s="46"/>
    </row>
    <row r="50" spans="2:5">
      <c r="B50" s="212"/>
      <c r="C50" s="212"/>
      <c r="D50" s="212"/>
    </row>
    <row r="51" spans="2:5">
      <c r="B51" s="212"/>
      <c r="C51" s="212"/>
      <c r="D51" s="212"/>
    </row>
  </sheetData>
  <sheetProtection algorithmName="SHA-512" hashValue="3JXvVXazDfrH9oXH4E7Oj4tTNrCGni0M+XgAwDZgNklL231pd0mArIuYncBvNB3BrhmghXYHRQf+t4s5ftwmDQ==" saltValue="fIE5ApAVh2dlEaC3e71uLg==" spinCount="100000" sheet="1" objects="1" scenarios="1"/>
  <mergeCells count="23">
    <mergeCell ref="C9:D9"/>
    <mergeCell ref="C2:D2"/>
    <mergeCell ref="C3:D3"/>
    <mergeCell ref="E5:E6"/>
    <mergeCell ref="C7:D7"/>
    <mergeCell ref="C8:D8"/>
    <mergeCell ref="C5:D5"/>
    <mergeCell ref="C6:D6"/>
    <mergeCell ref="B43:D43"/>
    <mergeCell ref="B48:D48"/>
    <mergeCell ref="B49:D49"/>
    <mergeCell ref="B37:D37"/>
    <mergeCell ref="B38:D38"/>
    <mergeCell ref="B39:D39"/>
    <mergeCell ref="B40:D40"/>
    <mergeCell ref="B41:D41"/>
    <mergeCell ref="B42:D42"/>
    <mergeCell ref="B46:D46"/>
    <mergeCell ref="B50:D50"/>
    <mergeCell ref="B51:D51"/>
    <mergeCell ref="B44:D44"/>
    <mergeCell ref="B45:D45"/>
    <mergeCell ref="B47:D47"/>
  </mergeCells>
  <hyperlinks>
    <hyperlink ref="B1" location="'1. Index'!A1" display="Go To Index" xr:uid="{590C4A3C-7941-425D-B8BA-62F00FAD7E4B}"/>
    <hyperlink ref="E1" location="'4. Database'!A1" display="Go To Database" xr:uid="{5A231F0C-CD65-4DCC-ACEB-5A61CF000BC4}"/>
  </hyperlinks>
  <pageMargins left="0.7" right="0.7" top="0.75" bottom="0.75" header="0.3" footer="0.3"/>
  <pageSetup scale="63" orientation="landscape" r:id="rId1"/>
  <headerFooter>
    <oddFooter>&amp;R_x000D_&amp;1#&amp;"Calibri"&amp;10&amp;K000000 Confidential</odd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165">
    <pageSetUpPr fitToPage="1"/>
  </sheetPr>
  <dimension ref="B1:E51"/>
  <sheetViews>
    <sheetView topLeftCell="A26" zoomScale="70" zoomScaleNormal="70" workbookViewId="0">
      <selection activeCell="A48" sqref="A48:XFD49"/>
    </sheetView>
  </sheetViews>
  <sheetFormatPr defaultColWidth="9.21875" defaultRowHeight="14.4"/>
  <cols>
    <col min="1" max="1" width="2.77734375" style="20" customWidth="1"/>
    <col min="2" max="4" width="40.5546875" style="20" customWidth="1"/>
    <col min="5" max="5" width="54.21875" style="20" customWidth="1"/>
    <col min="6" max="16384" width="9.21875" style="20"/>
  </cols>
  <sheetData>
    <row r="1" spans="2:5" ht="15" thickBot="1">
      <c r="B1" s="19" t="s">
        <v>152</v>
      </c>
      <c r="C1" s="20">
        <v>57</v>
      </c>
      <c r="E1" s="11" t="s">
        <v>1275</v>
      </c>
    </row>
    <row r="2" spans="2:5">
      <c r="B2" s="21" t="s">
        <v>0</v>
      </c>
      <c r="C2" s="194" t="str">
        <f>VLOOKUP(C3,'1. Index'!$B$7:$C$212,2,0)</f>
        <v>Electrical and optical equipment</v>
      </c>
      <c r="D2" s="194"/>
    </row>
    <row r="3" spans="2:5" ht="15" thickBot="1">
      <c r="B3" s="22" t="s">
        <v>1</v>
      </c>
      <c r="C3" s="193" t="str">
        <f>LEFT(C5,10)</f>
        <v>15.01.11.2</v>
      </c>
      <c r="D3" s="194"/>
    </row>
    <row r="4" spans="2:5" ht="15" thickBot="1">
      <c r="B4" s="23"/>
    </row>
    <row r="5" spans="2:5" ht="15" customHeight="1">
      <c r="B5" s="24" t="s">
        <v>2</v>
      </c>
      <c r="C5" s="203" t="str" cm="1">
        <f t="array" ref="C5">INDEX('1. Index'!$B$8:$E$212,C1,1)</f>
        <v>15.01.11.2.01.420</v>
      </c>
      <c r="D5" s="204"/>
      <c r="E5" s="195" t="s">
        <v>3</v>
      </c>
    </row>
    <row r="6" spans="2:5" ht="15" customHeight="1" thickBot="1">
      <c r="B6" s="25" t="s">
        <v>4</v>
      </c>
      <c r="C6" s="205" t="str" cm="1">
        <f t="array" ref="C6">INDEX('1. Index'!$B$8:$E$212,C1,2)</f>
        <v>Professional mixer - Pioneer (Japan) - DJM-900NXS2</v>
      </c>
      <c r="D6" s="206"/>
      <c r="E6" s="196"/>
    </row>
    <row r="7" spans="2:5" ht="16.5" customHeight="1" thickBot="1">
      <c r="B7" s="26"/>
      <c r="C7" s="197" t="s">
        <v>24</v>
      </c>
      <c r="D7" s="198"/>
      <c r="E7" s="13" t="s">
        <v>5</v>
      </c>
    </row>
    <row r="8" spans="2:5">
      <c r="B8" s="27" t="s">
        <v>6</v>
      </c>
      <c r="C8" s="199" t="str" cm="1">
        <f t="array" ref="C8">INDEX('1. Index'!$B$8:$E$212,C1,3)</f>
        <v>Pioneer (Japan)</v>
      </c>
      <c r="D8" s="200"/>
      <c r="E8" s="28"/>
    </row>
    <row r="9" spans="2:5" ht="15" thickBot="1">
      <c r="B9" s="29" t="s">
        <v>7</v>
      </c>
      <c r="C9" s="201" t="str" cm="1">
        <f t="array" ref="C9">INDEX('1. Index'!$B$8:$E$212,C1,4)</f>
        <v>DJM-900NXS2</v>
      </c>
      <c r="D9" s="202"/>
      <c r="E9" s="30"/>
    </row>
    <row r="10" spans="2:5" ht="18" customHeight="1" thickBot="1">
      <c r="B10" s="31"/>
      <c r="C10" s="32" t="s">
        <v>8</v>
      </c>
      <c r="D10" s="32" t="s">
        <v>9</v>
      </c>
      <c r="E10" s="13" t="s">
        <v>5</v>
      </c>
    </row>
    <row r="11" spans="2:5" ht="15" customHeight="1">
      <c r="B11" s="33" t="s">
        <v>291</v>
      </c>
      <c r="C11" s="66" t="s">
        <v>213</v>
      </c>
      <c r="D11" s="67" t="s">
        <v>2251</v>
      </c>
      <c r="E11" s="35"/>
    </row>
    <row r="12" spans="2:5" ht="15" customHeight="1">
      <c r="B12" s="36" t="s">
        <v>319</v>
      </c>
      <c r="C12" s="37" t="s">
        <v>2400</v>
      </c>
      <c r="D12" s="38" t="s">
        <v>2401</v>
      </c>
      <c r="E12" s="39"/>
    </row>
    <row r="13" spans="2:5" ht="15" customHeight="1">
      <c r="B13" s="36" t="s">
        <v>323</v>
      </c>
      <c r="C13" s="37" t="s">
        <v>682</v>
      </c>
      <c r="D13" s="38" t="s">
        <v>2256</v>
      </c>
      <c r="E13" s="39"/>
    </row>
    <row r="14" spans="2:5" ht="15" customHeight="1">
      <c r="B14" s="36" t="s">
        <v>325</v>
      </c>
      <c r="C14" s="37" t="s">
        <v>1543</v>
      </c>
      <c r="D14" s="38" t="s">
        <v>2402</v>
      </c>
      <c r="E14" s="39"/>
    </row>
    <row r="15" spans="2:5" ht="15" customHeight="1">
      <c r="B15" s="36" t="s">
        <v>366</v>
      </c>
      <c r="C15" s="37" t="s">
        <v>706</v>
      </c>
      <c r="D15" s="38" t="s">
        <v>2377</v>
      </c>
      <c r="E15" s="39"/>
    </row>
    <row r="16" spans="2:5" ht="15" customHeight="1">
      <c r="B16" s="36" t="s">
        <v>287</v>
      </c>
      <c r="C16" s="37" t="s">
        <v>1544</v>
      </c>
      <c r="D16" s="38" t="s">
        <v>2403</v>
      </c>
      <c r="E16" s="39"/>
    </row>
    <row r="17" spans="2:5" ht="15" customHeight="1">
      <c r="B17" s="36" t="s">
        <v>288</v>
      </c>
      <c r="C17" s="37" t="s">
        <v>1545</v>
      </c>
      <c r="D17" s="38" t="s">
        <v>2404</v>
      </c>
      <c r="E17" s="39"/>
    </row>
    <row r="18" spans="2:5" ht="15" customHeight="1">
      <c r="B18" s="36" t="s">
        <v>289</v>
      </c>
      <c r="C18" s="37" t="s">
        <v>1546</v>
      </c>
      <c r="D18" s="38" t="s">
        <v>2405</v>
      </c>
      <c r="E18" s="39"/>
    </row>
    <row r="19" spans="2:5" ht="15" customHeight="1">
      <c r="B19" s="36" t="s">
        <v>281</v>
      </c>
      <c r="C19" s="37" t="s">
        <v>1547</v>
      </c>
      <c r="D19" s="38" t="s">
        <v>2406</v>
      </c>
      <c r="E19" s="39"/>
    </row>
    <row r="20" spans="2:5" ht="15" customHeight="1">
      <c r="B20" s="36"/>
      <c r="C20" s="37"/>
      <c r="D20" s="38"/>
      <c r="E20" s="39"/>
    </row>
    <row r="21" spans="2:5" ht="15" customHeight="1">
      <c r="B21" s="36"/>
      <c r="C21" s="37"/>
      <c r="D21" s="38"/>
      <c r="E21" s="39"/>
    </row>
    <row r="22" spans="2:5" ht="15" customHeight="1">
      <c r="B22" s="36"/>
      <c r="C22" s="37"/>
      <c r="D22" s="38"/>
      <c r="E22" s="39"/>
    </row>
    <row r="23" spans="2:5" ht="15" customHeight="1">
      <c r="B23" s="36"/>
      <c r="C23" s="37"/>
      <c r="D23" s="38"/>
      <c r="E23" s="39"/>
    </row>
    <row r="24" spans="2:5" ht="15" customHeight="1">
      <c r="B24" s="36"/>
      <c r="C24" s="37"/>
      <c r="D24" s="38"/>
      <c r="E24" s="39"/>
    </row>
    <row r="25" spans="2:5" ht="15" customHeight="1">
      <c r="B25" s="36"/>
      <c r="C25" s="37"/>
      <c r="D25" s="38"/>
      <c r="E25" s="39"/>
    </row>
    <row r="26" spans="2:5" ht="15" customHeight="1">
      <c r="B26" s="36"/>
      <c r="C26" s="37"/>
      <c r="D26" s="38"/>
      <c r="E26" s="39"/>
    </row>
    <row r="27" spans="2:5" ht="15" customHeight="1">
      <c r="B27" s="36"/>
      <c r="C27" s="37"/>
      <c r="D27" s="38"/>
      <c r="E27" s="39"/>
    </row>
    <row r="28" spans="2:5" ht="15" customHeight="1">
      <c r="B28" s="36"/>
      <c r="C28" s="37"/>
      <c r="D28" s="38"/>
      <c r="E28" s="39"/>
    </row>
    <row r="29" spans="2:5" ht="15" customHeight="1">
      <c r="B29" s="36"/>
      <c r="C29" s="37"/>
      <c r="D29" s="38"/>
      <c r="E29" s="39"/>
    </row>
    <row r="30" spans="2:5" ht="15" customHeight="1">
      <c r="B30" s="36"/>
      <c r="C30" s="37"/>
      <c r="D30" s="38"/>
      <c r="E30" s="39"/>
    </row>
    <row r="31" spans="2:5" ht="15" customHeight="1">
      <c r="B31" s="36"/>
      <c r="C31" s="37"/>
      <c r="D31" s="38"/>
      <c r="E31" s="39"/>
    </row>
    <row r="32" spans="2:5" ht="15" customHeight="1">
      <c r="B32" s="36"/>
      <c r="C32" s="37"/>
      <c r="D32" s="38"/>
      <c r="E32" s="39"/>
    </row>
    <row r="33" spans="2:5" ht="15" customHeight="1">
      <c r="B33" s="36"/>
      <c r="C33" s="37"/>
      <c r="D33" s="38"/>
      <c r="E33" s="39"/>
    </row>
    <row r="34" spans="2:5" ht="15" customHeight="1">
      <c r="B34" s="36"/>
      <c r="C34" s="37"/>
      <c r="D34" s="38"/>
      <c r="E34" s="39"/>
    </row>
    <row r="35" spans="2:5" ht="15" customHeight="1">
      <c r="B35" s="36" t="s">
        <v>10</v>
      </c>
      <c r="C35" s="37" t="s">
        <v>60</v>
      </c>
      <c r="D35" s="38" t="s">
        <v>60</v>
      </c>
      <c r="E35" s="39"/>
    </row>
    <row r="36" spans="2:5" ht="15" customHeight="1" thickBot="1">
      <c r="B36" s="36" t="s">
        <v>11</v>
      </c>
      <c r="C36" s="37" t="s">
        <v>61</v>
      </c>
      <c r="D36" s="41" t="s">
        <v>61</v>
      </c>
      <c r="E36" s="80"/>
    </row>
    <row r="37" spans="2:5" ht="16.5" customHeight="1" thickBot="1">
      <c r="B37" s="197" t="s">
        <v>12</v>
      </c>
      <c r="C37" s="207"/>
      <c r="D37" s="198"/>
      <c r="E37" s="13" t="s">
        <v>5</v>
      </c>
    </row>
    <row r="38" spans="2:5" ht="15" customHeight="1">
      <c r="B38" s="208" t="s">
        <v>13</v>
      </c>
      <c r="C38" s="209"/>
      <c r="D38" s="210"/>
      <c r="E38" s="35"/>
    </row>
    <row r="39" spans="2:5" ht="15" customHeight="1">
      <c r="B39" s="180" t="s">
        <v>141</v>
      </c>
      <c r="C39" s="181"/>
      <c r="D39" s="182"/>
      <c r="E39" s="39"/>
    </row>
    <row r="40" spans="2:5" ht="15" customHeight="1">
      <c r="B40" s="180" t="s">
        <v>14</v>
      </c>
      <c r="C40" s="181"/>
      <c r="D40" s="182"/>
      <c r="E40" s="42"/>
    </row>
    <row r="41" spans="2:5" ht="15" customHeight="1">
      <c r="B41" s="180" t="s">
        <v>15</v>
      </c>
      <c r="C41" s="181"/>
      <c r="D41" s="182"/>
      <c r="E41" s="42"/>
    </row>
    <row r="42" spans="2:5" ht="15" customHeight="1">
      <c r="B42" s="188" t="s">
        <v>221</v>
      </c>
      <c r="C42" s="189"/>
      <c r="D42" s="190"/>
      <c r="E42" s="42"/>
    </row>
    <row r="43" spans="2:5" ht="15" customHeight="1">
      <c r="B43" s="219" t="s">
        <v>208</v>
      </c>
      <c r="C43" s="220"/>
      <c r="D43" s="221"/>
      <c r="E43" s="43"/>
    </row>
    <row r="44" spans="2:5" ht="15" customHeight="1" thickBot="1">
      <c r="B44" s="213" t="s">
        <v>206</v>
      </c>
      <c r="C44" s="214"/>
      <c r="D44" s="215"/>
      <c r="E44" s="44"/>
    </row>
    <row r="45" spans="2:5" ht="15" customHeight="1" thickBot="1">
      <c r="B45" s="216" t="s">
        <v>207</v>
      </c>
      <c r="C45" s="217"/>
      <c r="D45" s="218"/>
      <c r="E45" s="45">
        <f>(E38+E40+E41+E42+E44)-(E43*E38)</f>
        <v>0</v>
      </c>
    </row>
    <row r="46" spans="2:5" ht="21" customHeight="1" thickBot="1">
      <c r="B46" s="222" t="s">
        <v>209</v>
      </c>
      <c r="C46" s="223"/>
      <c r="D46" s="223"/>
      <c r="E46" s="18" t="s">
        <v>17</v>
      </c>
    </row>
    <row r="47" spans="2:5" s="48" customFormat="1" ht="15" thickBot="1">
      <c r="B47" s="186" t="s">
        <v>383</v>
      </c>
      <c r="C47" s="187"/>
      <c r="D47" s="187"/>
      <c r="E47" s="47"/>
    </row>
    <row r="48" spans="2:5" ht="21.6" thickBot="1">
      <c r="B48" s="176" t="s">
        <v>1305</v>
      </c>
      <c r="C48" s="177"/>
      <c r="D48" s="177"/>
      <c r="E48" s="13" t="s">
        <v>1305</v>
      </c>
    </row>
    <row r="49" spans="2:5" ht="15" customHeight="1" thickBot="1">
      <c r="B49" s="178" t="s">
        <v>18</v>
      </c>
      <c r="C49" s="179"/>
      <c r="D49" s="179"/>
      <c r="E49" s="46"/>
    </row>
    <row r="50" spans="2:5">
      <c r="B50" s="212"/>
      <c r="C50" s="212"/>
      <c r="D50" s="212"/>
    </row>
    <row r="51" spans="2:5">
      <c r="B51" s="212"/>
      <c r="C51" s="212"/>
      <c r="D51" s="212"/>
    </row>
  </sheetData>
  <sheetProtection algorithmName="SHA-512" hashValue="g/XfQUpnc6aF6JoQgf/8cA0an/YLBqA3XW/beorb5CsKkokgxi22KCT85jn776Oh2LpFu12XCHaDsKPsfQJJww==" saltValue="D7ko722OgDabwu2qMTZXkw==" spinCount="100000" sheet="1" objects="1" scenarios="1"/>
  <mergeCells count="23">
    <mergeCell ref="C2:D2"/>
    <mergeCell ref="C3:D3"/>
    <mergeCell ref="E5:E6"/>
    <mergeCell ref="C7:D7"/>
    <mergeCell ref="C8:D8"/>
    <mergeCell ref="C5:D5"/>
    <mergeCell ref="C6:D6"/>
    <mergeCell ref="C9:D9"/>
    <mergeCell ref="B43:D43"/>
    <mergeCell ref="B37:D37"/>
    <mergeCell ref="B38:D38"/>
    <mergeCell ref="B39:D39"/>
    <mergeCell ref="B40:D40"/>
    <mergeCell ref="B41:D41"/>
    <mergeCell ref="B42:D42"/>
    <mergeCell ref="B50:D50"/>
    <mergeCell ref="B51:D51"/>
    <mergeCell ref="B44:D44"/>
    <mergeCell ref="B45:D45"/>
    <mergeCell ref="B46:D46"/>
    <mergeCell ref="B48:D48"/>
    <mergeCell ref="B49:D49"/>
    <mergeCell ref="B47:D47"/>
  </mergeCells>
  <hyperlinks>
    <hyperlink ref="B1" location="'1. Index'!A1" display="Go To Index" xr:uid="{AA495385-813A-4036-BA68-619DBB7ADE5E}"/>
    <hyperlink ref="E1" location="'4. Database'!A1" display="Go To Database" xr:uid="{47FE6206-73F5-4EF5-9DBE-ECFCFFF1F0A8}"/>
  </hyperlinks>
  <pageMargins left="0.7" right="0.7" top="0.75" bottom="0.75" header="0.3" footer="0.3"/>
  <pageSetup scale="63" orientation="landscape" r:id="rId1"/>
  <headerFooter>
    <oddFooter>&amp;R_x000D_&amp;1#&amp;"Calibri"&amp;10&amp;K000000 Confidential</odd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102">
    <pageSetUpPr fitToPage="1"/>
  </sheetPr>
  <dimension ref="B1:E51"/>
  <sheetViews>
    <sheetView topLeftCell="A35" zoomScale="70" zoomScaleNormal="70" workbookViewId="0">
      <selection activeCell="A48" sqref="A48:XFD49"/>
    </sheetView>
  </sheetViews>
  <sheetFormatPr defaultColWidth="9.21875" defaultRowHeight="14.4"/>
  <cols>
    <col min="1" max="1" width="2.77734375" style="20" customWidth="1"/>
    <col min="2" max="4" width="40.5546875" style="20" customWidth="1"/>
    <col min="5" max="5" width="54.21875" style="20" customWidth="1"/>
    <col min="6" max="16384" width="9.21875" style="20"/>
  </cols>
  <sheetData>
    <row r="1" spans="2:5" ht="15" thickBot="1">
      <c r="B1" s="19" t="s">
        <v>152</v>
      </c>
      <c r="C1" s="20">
        <v>58</v>
      </c>
      <c r="E1" s="11" t="s">
        <v>1275</v>
      </c>
    </row>
    <row r="2" spans="2:5">
      <c r="B2" s="21" t="s">
        <v>0</v>
      </c>
      <c r="C2" s="194" t="str">
        <f>VLOOKUP(C3,'1. Index'!$B$7:$C$212,2,0)</f>
        <v>Electrical and optical equipment</v>
      </c>
      <c r="D2" s="194"/>
    </row>
    <row r="3" spans="2:5" ht="15" thickBot="1">
      <c r="B3" s="22" t="s">
        <v>1</v>
      </c>
      <c r="C3" s="193" t="str">
        <f>LEFT(C5,10)</f>
        <v>15.01.11.2</v>
      </c>
      <c r="D3" s="194"/>
    </row>
    <row r="4" spans="2:5" ht="15" thickBot="1">
      <c r="B4" s="23"/>
    </row>
    <row r="5" spans="2:5" ht="15" customHeight="1">
      <c r="B5" s="24" t="s">
        <v>2</v>
      </c>
      <c r="C5" s="203" t="str" cm="1">
        <f t="array" ref="C5">INDEX('1. Index'!$B$8:$E$212,C1,1)</f>
        <v>15.01.11.2.01.430</v>
      </c>
      <c r="D5" s="204"/>
      <c r="E5" s="195" t="s">
        <v>3</v>
      </c>
    </row>
    <row r="6" spans="2:5" ht="15" customHeight="1" thickBot="1">
      <c r="B6" s="25" t="s">
        <v>4</v>
      </c>
      <c r="C6" s="205" t="str" cm="1">
        <f t="array" ref="C6">INDEX('1. Index'!$B$8:$E$212,C1,2)</f>
        <v>Analogue/digital combi oscilloscope - Unspecified</v>
      </c>
      <c r="D6" s="206"/>
      <c r="E6" s="196"/>
    </row>
    <row r="7" spans="2:5" ht="16.5" customHeight="1" thickBot="1">
      <c r="B7" s="26"/>
      <c r="C7" s="197" t="s">
        <v>24</v>
      </c>
      <c r="D7" s="198"/>
      <c r="E7" s="13" t="s">
        <v>5</v>
      </c>
    </row>
    <row r="8" spans="2:5">
      <c r="B8" s="27" t="s">
        <v>6</v>
      </c>
      <c r="C8" s="199" t="str" cm="1">
        <f t="array" ref="C8">INDEX('1. Index'!$B$8:$E$212,C1,3)</f>
        <v>Unspecified</v>
      </c>
      <c r="D8" s="200"/>
      <c r="E8" s="28"/>
    </row>
    <row r="9" spans="2:5" ht="15" thickBot="1">
      <c r="B9" s="29" t="s">
        <v>7</v>
      </c>
      <c r="C9" s="201" t="str" cm="1">
        <f t="array" ref="C9">INDEX('1. Index'!$B$8:$E$212,C1,4)</f>
        <v>Unspecified</v>
      </c>
      <c r="D9" s="202"/>
      <c r="E9" s="30"/>
    </row>
    <row r="10" spans="2:5" ht="18" customHeight="1" thickBot="1">
      <c r="B10" s="31"/>
      <c r="C10" s="32" t="s">
        <v>8</v>
      </c>
      <c r="D10" s="32" t="s">
        <v>9</v>
      </c>
      <c r="E10" s="13" t="s">
        <v>5</v>
      </c>
    </row>
    <row r="11" spans="2:5" ht="15" customHeight="1">
      <c r="B11" s="33" t="s">
        <v>291</v>
      </c>
      <c r="C11" s="66" t="s">
        <v>213</v>
      </c>
      <c r="D11" s="67" t="s">
        <v>2251</v>
      </c>
      <c r="E11" s="35"/>
    </row>
    <row r="12" spans="2:5" ht="15" customHeight="1">
      <c r="B12" s="36" t="s">
        <v>319</v>
      </c>
      <c r="C12" s="37" t="s">
        <v>2400</v>
      </c>
      <c r="D12" s="38" t="s">
        <v>2401</v>
      </c>
      <c r="E12" s="39"/>
    </row>
    <row r="13" spans="2:5" ht="15" customHeight="1">
      <c r="B13" s="36" t="s">
        <v>323</v>
      </c>
      <c r="C13" s="37" t="s">
        <v>682</v>
      </c>
      <c r="D13" s="38" t="s">
        <v>2256</v>
      </c>
      <c r="E13" s="39"/>
    </row>
    <row r="14" spans="2:5" ht="15" customHeight="1">
      <c r="B14" s="36" t="s">
        <v>325</v>
      </c>
      <c r="C14" s="37" t="s">
        <v>1543</v>
      </c>
      <c r="D14" s="38" t="s">
        <v>2402</v>
      </c>
      <c r="E14" s="39"/>
    </row>
    <row r="15" spans="2:5" ht="15" customHeight="1">
      <c r="B15" s="36" t="s">
        <v>366</v>
      </c>
      <c r="C15" s="37" t="s">
        <v>706</v>
      </c>
      <c r="D15" s="38" t="s">
        <v>2377</v>
      </c>
      <c r="E15" s="39"/>
    </row>
    <row r="16" spans="2:5" ht="15" customHeight="1">
      <c r="B16" s="36" t="s">
        <v>287</v>
      </c>
      <c r="C16" s="37" t="s">
        <v>1544</v>
      </c>
      <c r="D16" s="38" t="s">
        <v>2403</v>
      </c>
      <c r="E16" s="39"/>
    </row>
    <row r="17" spans="2:5" ht="15" customHeight="1">
      <c r="B17" s="36" t="s">
        <v>288</v>
      </c>
      <c r="C17" s="37" t="s">
        <v>1545</v>
      </c>
      <c r="D17" s="38" t="s">
        <v>2404</v>
      </c>
      <c r="E17" s="39"/>
    </row>
    <row r="18" spans="2:5" ht="15" customHeight="1">
      <c r="B18" s="36" t="s">
        <v>289</v>
      </c>
      <c r="C18" s="37" t="s">
        <v>1546</v>
      </c>
      <c r="D18" s="38" t="s">
        <v>2405</v>
      </c>
      <c r="E18" s="39"/>
    </row>
    <row r="19" spans="2:5" ht="15" customHeight="1">
      <c r="B19" s="36" t="s">
        <v>281</v>
      </c>
      <c r="C19" s="37" t="s">
        <v>1547</v>
      </c>
      <c r="D19" s="38" t="s">
        <v>2406</v>
      </c>
      <c r="E19" s="39"/>
    </row>
    <row r="20" spans="2:5" ht="15" customHeight="1">
      <c r="B20" s="36"/>
      <c r="C20" s="37"/>
      <c r="D20" s="38"/>
      <c r="E20" s="39"/>
    </row>
    <row r="21" spans="2:5" ht="15" customHeight="1">
      <c r="B21" s="36"/>
      <c r="C21" s="37"/>
      <c r="D21" s="38"/>
      <c r="E21" s="39"/>
    </row>
    <row r="22" spans="2:5" ht="15" customHeight="1">
      <c r="B22" s="36"/>
      <c r="C22" s="37"/>
      <c r="D22" s="38"/>
      <c r="E22" s="39"/>
    </row>
    <row r="23" spans="2:5" ht="15" customHeight="1">
      <c r="B23" s="36"/>
      <c r="C23" s="37"/>
      <c r="D23" s="38"/>
      <c r="E23" s="39"/>
    </row>
    <row r="24" spans="2:5" ht="15" customHeight="1">
      <c r="B24" s="36"/>
      <c r="C24" s="37"/>
      <c r="D24" s="38"/>
      <c r="E24" s="39"/>
    </row>
    <row r="25" spans="2:5" ht="15" customHeight="1">
      <c r="B25" s="36"/>
      <c r="C25" s="37"/>
      <c r="D25" s="38"/>
      <c r="E25" s="39"/>
    </row>
    <row r="26" spans="2:5" ht="15" customHeight="1">
      <c r="B26" s="36"/>
      <c r="C26" s="37"/>
      <c r="D26" s="38"/>
      <c r="E26" s="39"/>
    </row>
    <row r="27" spans="2:5" ht="15" customHeight="1">
      <c r="B27" s="36"/>
      <c r="C27" s="37"/>
      <c r="D27" s="38"/>
      <c r="E27" s="39"/>
    </row>
    <row r="28" spans="2:5" ht="15" customHeight="1">
      <c r="B28" s="36"/>
      <c r="C28" s="37"/>
      <c r="D28" s="38"/>
      <c r="E28" s="39"/>
    </row>
    <row r="29" spans="2:5" ht="15" customHeight="1">
      <c r="B29" s="36"/>
      <c r="C29" s="37"/>
      <c r="D29" s="38"/>
      <c r="E29" s="39"/>
    </row>
    <row r="30" spans="2:5" ht="15" customHeight="1">
      <c r="B30" s="36"/>
      <c r="C30" s="37"/>
      <c r="D30" s="38"/>
      <c r="E30" s="39"/>
    </row>
    <row r="31" spans="2:5" ht="15" customHeight="1">
      <c r="B31" s="36"/>
      <c r="C31" s="37"/>
      <c r="D31" s="38"/>
      <c r="E31" s="39"/>
    </row>
    <row r="32" spans="2:5" ht="15" customHeight="1">
      <c r="B32" s="36"/>
      <c r="C32" s="37"/>
      <c r="D32" s="38"/>
      <c r="E32" s="39"/>
    </row>
    <row r="33" spans="2:5" ht="15" customHeight="1">
      <c r="B33" s="36"/>
      <c r="C33" s="37"/>
      <c r="D33" s="38"/>
      <c r="E33" s="39"/>
    </row>
    <row r="34" spans="2:5" ht="15" customHeight="1">
      <c r="B34" s="36" t="s">
        <v>279</v>
      </c>
      <c r="C34" s="37" t="s">
        <v>1537</v>
      </c>
      <c r="D34" s="38" t="s">
        <v>704</v>
      </c>
      <c r="E34" s="39"/>
    </row>
    <row r="35" spans="2:5" ht="15" customHeight="1">
      <c r="B35" s="36" t="s">
        <v>10</v>
      </c>
      <c r="C35" s="37" t="s">
        <v>60</v>
      </c>
      <c r="D35" s="38" t="s">
        <v>60</v>
      </c>
      <c r="E35" s="39"/>
    </row>
    <row r="36" spans="2:5" ht="15" customHeight="1" thickBot="1">
      <c r="B36" s="36" t="s">
        <v>11</v>
      </c>
      <c r="C36" s="37" t="s">
        <v>61</v>
      </c>
      <c r="D36" s="41" t="s">
        <v>61</v>
      </c>
      <c r="E36" s="80"/>
    </row>
    <row r="37" spans="2:5" ht="16.5" customHeight="1" thickBot="1">
      <c r="B37" s="197" t="s">
        <v>12</v>
      </c>
      <c r="C37" s="207"/>
      <c r="D37" s="198"/>
      <c r="E37" s="13" t="s">
        <v>5</v>
      </c>
    </row>
    <row r="38" spans="2:5" ht="15" customHeight="1">
      <c r="B38" s="208" t="s">
        <v>13</v>
      </c>
      <c r="C38" s="209"/>
      <c r="D38" s="210"/>
      <c r="E38" s="35"/>
    </row>
    <row r="39" spans="2:5" ht="15" customHeight="1">
      <c r="B39" s="180" t="s">
        <v>141</v>
      </c>
      <c r="C39" s="181"/>
      <c r="D39" s="182"/>
      <c r="E39" s="39"/>
    </row>
    <row r="40" spans="2:5" ht="15" customHeight="1">
      <c r="B40" s="180" t="s">
        <v>14</v>
      </c>
      <c r="C40" s="181"/>
      <c r="D40" s="182"/>
      <c r="E40" s="42"/>
    </row>
    <row r="41" spans="2:5" ht="15" customHeight="1">
      <c r="B41" s="180" t="s">
        <v>15</v>
      </c>
      <c r="C41" s="181"/>
      <c r="D41" s="182"/>
      <c r="E41" s="42"/>
    </row>
    <row r="42" spans="2:5" ht="15" customHeight="1">
      <c r="B42" s="188" t="s">
        <v>221</v>
      </c>
      <c r="C42" s="189"/>
      <c r="D42" s="190"/>
      <c r="E42" s="42"/>
    </row>
    <row r="43" spans="2:5" ht="15" customHeight="1">
      <c r="B43" s="219" t="s">
        <v>208</v>
      </c>
      <c r="C43" s="220"/>
      <c r="D43" s="221"/>
      <c r="E43" s="43"/>
    </row>
    <row r="44" spans="2:5" ht="15" customHeight="1" thickBot="1">
      <c r="B44" s="213" t="s">
        <v>206</v>
      </c>
      <c r="C44" s="214"/>
      <c r="D44" s="215"/>
      <c r="E44" s="44"/>
    </row>
    <row r="45" spans="2:5" ht="15" customHeight="1" thickBot="1">
      <c r="B45" s="216" t="s">
        <v>207</v>
      </c>
      <c r="C45" s="217"/>
      <c r="D45" s="218"/>
      <c r="E45" s="45">
        <f>(E38+E40+E41+E42+E44)-(E43*E38)</f>
        <v>0</v>
      </c>
    </row>
    <row r="46" spans="2:5" ht="21" customHeight="1" thickBot="1">
      <c r="B46" s="222" t="s">
        <v>209</v>
      </c>
      <c r="C46" s="223"/>
      <c r="D46" s="223"/>
      <c r="E46" s="18" t="s">
        <v>17</v>
      </c>
    </row>
    <row r="47" spans="2:5" s="48" customFormat="1" ht="30" customHeight="1" thickBot="1">
      <c r="B47" s="227" t="s">
        <v>2407</v>
      </c>
      <c r="C47" s="228"/>
      <c r="D47" s="228"/>
      <c r="E47" s="47"/>
    </row>
    <row r="48" spans="2:5" ht="21.6" thickBot="1">
      <c r="B48" s="176" t="s">
        <v>1305</v>
      </c>
      <c r="C48" s="177"/>
      <c r="D48" s="177"/>
      <c r="E48" s="13" t="s">
        <v>1305</v>
      </c>
    </row>
    <row r="49" spans="2:5" ht="15" customHeight="1" thickBot="1">
      <c r="B49" s="178" t="s">
        <v>18</v>
      </c>
      <c r="C49" s="179"/>
      <c r="D49" s="179"/>
      <c r="E49" s="46"/>
    </row>
    <row r="50" spans="2:5">
      <c r="B50" s="212"/>
      <c r="C50" s="212"/>
      <c r="D50" s="212"/>
    </row>
    <row r="51" spans="2:5">
      <c r="B51" s="212"/>
      <c r="C51" s="212"/>
      <c r="D51" s="212"/>
    </row>
  </sheetData>
  <sheetProtection algorithmName="SHA-512" hashValue="bOJpcH7RFa2lN2V8jDVgy1qhAUbiHy/p1FDKVBV8KFxyjqoZms43sEt9oJnPLuJsNiTJXrpsdBBv30b9SQFstQ==" saltValue="NT7P4puRHFUBEFmzPlDzhQ==" spinCount="100000" sheet="1" objects="1" scenarios="1"/>
  <mergeCells count="23">
    <mergeCell ref="C9:D9"/>
    <mergeCell ref="C2:D2"/>
    <mergeCell ref="C3:D3"/>
    <mergeCell ref="E5:E6"/>
    <mergeCell ref="C7:D7"/>
    <mergeCell ref="C8:D8"/>
    <mergeCell ref="C5:D5"/>
    <mergeCell ref="C6:D6"/>
    <mergeCell ref="B43:D43"/>
    <mergeCell ref="B48:D48"/>
    <mergeCell ref="B49:D49"/>
    <mergeCell ref="B37:D37"/>
    <mergeCell ref="B38:D38"/>
    <mergeCell ref="B39:D39"/>
    <mergeCell ref="B40:D40"/>
    <mergeCell ref="B41:D41"/>
    <mergeCell ref="B42:D42"/>
    <mergeCell ref="B46:D46"/>
    <mergeCell ref="B50:D50"/>
    <mergeCell ref="B51:D51"/>
    <mergeCell ref="B44:D44"/>
    <mergeCell ref="B45:D45"/>
    <mergeCell ref="B47:D47"/>
  </mergeCells>
  <hyperlinks>
    <hyperlink ref="B1" location="'1. Index'!A1" display="Go To Index" xr:uid="{2B4C83B5-70D7-4950-B82E-26D2B1210BCE}"/>
    <hyperlink ref="E1" location="'4. Database'!A1" display="Go To Database" xr:uid="{4B9DFE3D-4B7D-440B-9367-1B9B14377FD3}"/>
  </hyperlinks>
  <pageMargins left="0.7" right="0.7" top="0.75" bottom="0.75" header="0.3" footer="0.3"/>
  <pageSetup scale="62" orientation="landscape" r:id="rId1"/>
  <headerFooter>
    <oddFooter>&amp;R_x000D_&amp;1#&amp;"Calibri"&amp;10&amp;K000000 Confidential</odd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166">
    <pageSetUpPr fitToPage="1"/>
  </sheetPr>
  <dimension ref="B1:E51"/>
  <sheetViews>
    <sheetView topLeftCell="A37" zoomScale="70" zoomScaleNormal="70" workbookViewId="0">
      <selection activeCell="A48" sqref="A48:XFD49"/>
    </sheetView>
  </sheetViews>
  <sheetFormatPr defaultColWidth="9.21875" defaultRowHeight="14.4"/>
  <cols>
    <col min="1" max="1" width="2.77734375" style="20" customWidth="1"/>
    <col min="2" max="4" width="40.5546875" style="20" customWidth="1"/>
    <col min="5" max="5" width="54.21875" style="20" customWidth="1"/>
    <col min="6" max="16384" width="9.21875" style="20"/>
  </cols>
  <sheetData>
    <row r="1" spans="2:5" ht="15" thickBot="1">
      <c r="B1" s="19" t="s">
        <v>152</v>
      </c>
      <c r="C1" s="20">
        <v>59</v>
      </c>
      <c r="E1" s="11" t="s">
        <v>1275</v>
      </c>
    </row>
    <row r="2" spans="2:5">
      <c r="B2" s="21" t="s">
        <v>0</v>
      </c>
      <c r="C2" s="194" t="str">
        <f>VLOOKUP(C3,'1. Index'!$B$7:$C$212,2,0)</f>
        <v>Electrical and optical equipment</v>
      </c>
      <c r="D2" s="194"/>
    </row>
    <row r="3" spans="2:5" ht="15" thickBot="1">
      <c r="B3" s="22" t="s">
        <v>1</v>
      </c>
      <c r="C3" s="193" t="str">
        <f>LEFT(C5,10)</f>
        <v>15.01.11.2</v>
      </c>
      <c r="D3" s="194"/>
    </row>
    <row r="4" spans="2:5" ht="15" thickBot="1">
      <c r="B4" s="23"/>
    </row>
    <row r="5" spans="2:5" ht="15" customHeight="1">
      <c r="B5" s="24" t="s">
        <v>2</v>
      </c>
      <c r="C5" s="203" t="str" cm="1">
        <f t="array" ref="C5">INDEX('1. Index'!$B$8:$E$212,C1,1)</f>
        <v>15.01.11.2.01.440</v>
      </c>
      <c r="D5" s="204"/>
      <c r="E5" s="195" t="s">
        <v>3</v>
      </c>
    </row>
    <row r="6" spans="2:5" ht="15" customHeight="1" thickBot="1">
      <c r="B6" s="25" t="s">
        <v>4</v>
      </c>
      <c r="C6" s="205" t="str" cm="1">
        <f t="array" ref="C6">INDEX('1. Index'!$B$8:$E$212,C1,2)</f>
        <v>Analogue/digital combi oscilloscope - Rohde &amp; Schwarz (Germany) - R&amp;S RTB2004 + RTB-B1</v>
      </c>
      <c r="D6" s="206"/>
      <c r="E6" s="196"/>
    </row>
    <row r="7" spans="2:5" ht="16.5" customHeight="1" thickBot="1">
      <c r="B7" s="26"/>
      <c r="C7" s="197" t="s">
        <v>24</v>
      </c>
      <c r="D7" s="198"/>
      <c r="E7" s="13" t="s">
        <v>5</v>
      </c>
    </row>
    <row r="8" spans="2:5">
      <c r="B8" s="27" t="s">
        <v>6</v>
      </c>
      <c r="C8" s="199" t="str" cm="1">
        <f t="array" ref="C8">INDEX('1. Index'!$B$8:$E$212,C1,3)</f>
        <v>Rohde &amp; Schwarz (Germany)</v>
      </c>
      <c r="D8" s="200"/>
      <c r="E8" s="28"/>
    </row>
    <row r="9" spans="2:5" ht="15" thickBot="1">
      <c r="B9" s="29" t="s">
        <v>7</v>
      </c>
      <c r="C9" s="201" t="str" cm="1">
        <f t="array" ref="C9">INDEX('1. Index'!$B$8:$E$212,C1,4)</f>
        <v>R&amp;S RTB2004 + RTB-B1</v>
      </c>
      <c r="D9" s="202"/>
      <c r="E9" s="30"/>
    </row>
    <row r="10" spans="2:5" ht="18" customHeight="1" thickBot="1">
      <c r="B10" s="31"/>
      <c r="C10" s="32" t="s">
        <v>8</v>
      </c>
      <c r="D10" s="32" t="s">
        <v>9</v>
      </c>
      <c r="E10" s="13" t="s">
        <v>5</v>
      </c>
    </row>
    <row r="11" spans="2:5" ht="15" customHeight="1">
      <c r="B11" s="33" t="s">
        <v>358</v>
      </c>
      <c r="C11" s="66" t="s">
        <v>709</v>
      </c>
      <c r="D11" s="67" t="s">
        <v>2408</v>
      </c>
      <c r="E11" s="35"/>
    </row>
    <row r="12" spans="2:5" ht="15" customHeight="1">
      <c r="B12" s="36" t="s">
        <v>367</v>
      </c>
      <c r="C12" s="55" t="s">
        <v>1743</v>
      </c>
      <c r="D12" s="56" t="s">
        <v>2409</v>
      </c>
      <c r="E12" s="39"/>
    </row>
    <row r="13" spans="2:5" ht="15" customHeight="1">
      <c r="B13" s="36" t="s">
        <v>368</v>
      </c>
      <c r="C13" s="37" t="s">
        <v>710</v>
      </c>
      <c r="D13" s="38" t="s">
        <v>2410</v>
      </c>
      <c r="E13" s="39"/>
    </row>
    <row r="14" spans="2:5" ht="15" customHeight="1">
      <c r="B14" s="36" t="s">
        <v>369</v>
      </c>
      <c r="C14" s="37" t="s">
        <v>711</v>
      </c>
      <c r="D14" s="38" t="s">
        <v>2411</v>
      </c>
      <c r="E14" s="39"/>
    </row>
    <row r="15" spans="2:5" ht="15" customHeight="1">
      <c r="B15" s="36" t="s">
        <v>370</v>
      </c>
      <c r="C15" s="37" t="s">
        <v>712</v>
      </c>
      <c r="D15" s="38" t="s">
        <v>2412</v>
      </c>
      <c r="E15" s="39"/>
    </row>
    <row r="16" spans="2:5" ht="15" customHeight="1">
      <c r="B16" s="36" t="s">
        <v>371</v>
      </c>
      <c r="C16" s="37" t="s">
        <v>712</v>
      </c>
      <c r="D16" s="38" t="s">
        <v>2412</v>
      </c>
      <c r="E16" s="39"/>
    </row>
    <row r="17" spans="2:5" ht="15" customHeight="1">
      <c r="B17" s="36" t="s">
        <v>372</v>
      </c>
      <c r="C17" s="37" t="s">
        <v>713</v>
      </c>
      <c r="D17" s="38" t="s">
        <v>2413</v>
      </c>
      <c r="E17" s="39"/>
    </row>
    <row r="18" spans="2:5" ht="15" customHeight="1">
      <c r="B18" s="36" t="s">
        <v>373</v>
      </c>
      <c r="C18" s="37" t="s">
        <v>2414</v>
      </c>
      <c r="D18" s="38" t="s">
        <v>2415</v>
      </c>
      <c r="E18" s="39"/>
    </row>
    <row r="19" spans="2:5" ht="15" customHeight="1">
      <c r="B19" s="36" t="s">
        <v>374</v>
      </c>
      <c r="C19" s="37" t="s">
        <v>715</v>
      </c>
      <c r="D19" s="38" t="s">
        <v>2416</v>
      </c>
      <c r="E19" s="39"/>
    </row>
    <row r="20" spans="2:5" ht="15" customHeight="1">
      <c r="B20" s="36" t="s">
        <v>286</v>
      </c>
      <c r="C20" s="37" t="s">
        <v>716</v>
      </c>
      <c r="D20" s="38" t="s">
        <v>2417</v>
      </c>
      <c r="E20" s="39"/>
    </row>
    <row r="21" spans="2:5" ht="15" customHeight="1">
      <c r="B21" s="36" t="s">
        <v>375</v>
      </c>
      <c r="C21" s="37" t="s">
        <v>717</v>
      </c>
      <c r="D21" s="38" t="s">
        <v>2418</v>
      </c>
      <c r="E21" s="39"/>
    </row>
    <row r="22" spans="2:5" ht="15" customHeight="1">
      <c r="B22" s="36" t="s">
        <v>287</v>
      </c>
      <c r="C22" s="37" t="s">
        <v>2419</v>
      </c>
      <c r="D22" s="38" t="s">
        <v>2420</v>
      </c>
      <c r="E22" s="39"/>
    </row>
    <row r="23" spans="2:5" ht="15" customHeight="1">
      <c r="B23" s="36" t="s">
        <v>288</v>
      </c>
      <c r="C23" s="37" t="s">
        <v>2421</v>
      </c>
      <c r="D23" s="38" t="s">
        <v>2422</v>
      </c>
      <c r="E23" s="39"/>
    </row>
    <row r="24" spans="2:5" ht="15" customHeight="1">
      <c r="B24" s="36" t="s">
        <v>289</v>
      </c>
      <c r="C24" s="37" t="s">
        <v>2423</v>
      </c>
      <c r="D24" s="38" t="s">
        <v>2424</v>
      </c>
      <c r="E24" s="39"/>
    </row>
    <row r="25" spans="2:5" ht="15" customHeight="1">
      <c r="B25" s="36" t="s">
        <v>281</v>
      </c>
      <c r="C25" s="37" t="s">
        <v>721</v>
      </c>
      <c r="D25" s="38" t="s">
        <v>2425</v>
      </c>
      <c r="E25" s="39"/>
    </row>
    <row r="26" spans="2:5" ht="15" customHeight="1">
      <c r="B26" s="36"/>
      <c r="C26" s="37"/>
      <c r="D26" s="38"/>
      <c r="E26" s="39"/>
    </row>
    <row r="27" spans="2:5" ht="15" customHeight="1">
      <c r="B27" s="36"/>
      <c r="C27" s="37"/>
      <c r="D27" s="38"/>
      <c r="E27" s="39"/>
    </row>
    <row r="28" spans="2:5" ht="15" customHeight="1">
      <c r="B28" s="36"/>
      <c r="C28" s="37"/>
      <c r="D28" s="38"/>
      <c r="E28" s="39"/>
    </row>
    <row r="29" spans="2:5" ht="15" customHeight="1">
      <c r="B29" s="36"/>
      <c r="C29" s="37"/>
      <c r="D29" s="38"/>
      <c r="E29" s="39"/>
    </row>
    <row r="30" spans="2:5" ht="15" customHeight="1">
      <c r="B30" s="36"/>
      <c r="C30" s="37"/>
      <c r="D30" s="38"/>
      <c r="E30" s="39"/>
    </row>
    <row r="31" spans="2:5" ht="15" customHeight="1">
      <c r="B31" s="36"/>
      <c r="C31" s="37"/>
      <c r="D31" s="38"/>
      <c r="E31" s="39"/>
    </row>
    <row r="32" spans="2:5" ht="15" customHeight="1">
      <c r="B32" s="36"/>
      <c r="C32" s="37"/>
      <c r="D32" s="38"/>
      <c r="E32" s="39"/>
    </row>
    <row r="33" spans="2:5" ht="15" customHeight="1">
      <c r="B33" s="36"/>
      <c r="C33" s="37"/>
      <c r="D33" s="38"/>
      <c r="E33" s="39"/>
    </row>
    <row r="34" spans="2:5" ht="15" customHeight="1">
      <c r="B34" s="36"/>
      <c r="C34" s="37"/>
      <c r="D34" s="38"/>
      <c r="E34" s="39"/>
    </row>
    <row r="35" spans="2:5" ht="15" customHeight="1">
      <c r="B35" s="36" t="s">
        <v>10</v>
      </c>
      <c r="C35" s="37" t="s">
        <v>60</v>
      </c>
      <c r="D35" s="38" t="s">
        <v>60</v>
      </c>
      <c r="E35" s="39"/>
    </row>
    <row r="36" spans="2:5" ht="15" customHeight="1" thickBot="1">
      <c r="B36" s="36" t="s">
        <v>11</v>
      </c>
      <c r="C36" s="37" t="s">
        <v>61</v>
      </c>
      <c r="D36" s="41" t="s">
        <v>61</v>
      </c>
      <c r="E36" s="80"/>
    </row>
    <row r="37" spans="2:5" ht="16.5" customHeight="1" thickBot="1">
      <c r="B37" s="197" t="s">
        <v>12</v>
      </c>
      <c r="C37" s="207"/>
      <c r="D37" s="198"/>
      <c r="E37" s="13" t="s">
        <v>5</v>
      </c>
    </row>
    <row r="38" spans="2:5" ht="15" customHeight="1">
      <c r="B38" s="208" t="s">
        <v>13</v>
      </c>
      <c r="C38" s="209"/>
      <c r="D38" s="210"/>
      <c r="E38" s="35"/>
    </row>
    <row r="39" spans="2:5" ht="15" customHeight="1">
      <c r="B39" s="180" t="s">
        <v>141</v>
      </c>
      <c r="C39" s="181"/>
      <c r="D39" s="182"/>
      <c r="E39" s="39"/>
    </row>
    <row r="40" spans="2:5" ht="15" customHeight="1">
      <c r="B40" s="180" t="s">
        <v>14</v>
      </c>
      <c r="C40" s="181"/>
      <c r="D40" s="182"/>
      <c r="E40" s="42"/>
    </row>
    <row r="41" spans="2:5" ht="15" customHeight="1">
      <c r="B41" s="180" t="s">
        <v>15</v>
      </c>
      <c r="C41" s="181"/>
      <c r="D41" s="182"/>
      <c r="E41" s="42"/>
    </row>
    <row r="42" spans="2:5" ht="15" customHeight="1">
      <c r="B42" s="188" t="s">
        <v>221</v>
      </c>
      <c r="C42" s="189"/>
      <c r="D42" s="190"/>
      <c r="E42" s="42"/>
    </row>
    <row r="43" spans="2:5" ht="15" customHeight="1">
      <c r="B43" s="219" t="s">
        <v>208</v>
      </c>
      <c r="C43" s="220"/>
      <c r="D43" s="221"/>
      <c r="E43" s="43"/>
    </row>
    <row r="44" spans="2:5" ht="15" customHeight="1" thickBot="1">
      <c r="B44" s="213" t="s">
        <v>206</v>
      </c>
      <c r="C44" s="214"/>
      <c r="D44" s="215"/>
      <c r="E44" s="44"/>
    </row>
    <row r="45" spans="2:5" ht="15" customHeight="1" thickBot="1">
      <c r="B45" s="216" t="s">
        <v>207</v>
      </c>
      <c r="C45" s="217"/>
      <c r="D45" s="218"/>
      <c r="E45" s="45">
        <f>(E38+E40+E41+E42+E44)-(E43*E38)</f>
        <v>0</v>
      </c>
    </row>
    <row r="46" spans="2:5" ht="21" customHeight="1" thickBot="1">
      <c r="B46" s="222" t="s">
        <v>209</v>
      </c>
      <c r="C46" s="223"/>
      <c r="D46" s="223"/>
      <c r="E46" s="18" t="s">
        <v>17</v>
      </c>
    </row>
    <row r="47" spans="2:5" s="48" customFormat="1" ht="15" thickBot="1">
      <c r="B47" s="186"/>
      <c r="C47" s="187"/>
      <c r="D47" s="187"/>
      <c r="E47" s="47"/>
    </row>
    <row r="48" spans="2:5" ht="21.6" thickBot="1">
      <c r="B48" s="176" t="s">
        <v>1305</v>
      </c>
      <c r="C48" s="177"/>
      <c r="D48" s="177"/>
      <c r="E48" s="13" t="s">
        <v>1305</v>
      </c>
    </row>
    <row r="49" spans="2:5" ht="15" customHeight="1" thickBot="1">
      <c r="B49" s="178" t="s">
        <v>18</v>
      </c>
      <c r="C49" s="179"/>
      <c r="D49" s="179"/>
      <c r="E49" s="46"/>
    </row>
    <row r="50" spans="2:5">
      <c r="B50" s="212"/>
      <c r="C50" s="212"/>
      <c r="D50" s="212"/>
    </row>
    <row r="51" spans="2:5">
      <c r="B51" s="212"/>
      <c r="C51" s="212"/>
      <c r="D51" s="212"/>
    </row>
  </sheetData>
  <sheetProtection algorithmName="SHA-512" hashValue="2ns44eKZcefV/z2W5BNirG4sj+k4WAuCf5FxQg/fO4Sp8+6GEoNZ1my0SyY2XjtyJRYqLSAiD7rV6biLHyeA5A==" saltValue="8tMVptg0Z1bbUbqUbRJdPg==" spinCount="100000" sheet="1" objects="1" scenarios="1"/>
  <mergeCells count="23">
    <mergeCell ref="C2:D2"/>
    <mergeCell ref="C3:D3"/>
    <mergeCell ref="E5:E6"/>
    <mergeCell ref="C7:D7"/>
    <mergeCell ref="C8:D8"/>
    <mergeCell ref="C5:D5"/>
    <mergeCell ref="C6:D6"/>
    <mergeCell ref="C9:D9"/>
    <mergeCell ref="B43:D43"/>
    <mergeCell ref="B37:D37"/>
    <mergeCell ref="B38:D38"/>
    <mergeCell ref="B39:D39"/>
    <mergeCell ref="B40:D40"/>
    <mergeCell ref="B41:D41"/>
    <mergeCell ref="B42:D42"/>
    <mergeCell ref="B50:D50"/>
    <mergeCell ref="B51:D51"/>
    <mergeCell ref="B44:D44"/>
    <mergeCell ref="B45:D45"/>
    <mergeCell ref="B46:D46"/>
    <mergeCell ref="B48:D48"/>
    <mergeCell ref="B49:D49"/>
    <mergeCell ref="B47:D47"/>
  </mergeCells>
  <hyperlinks>
    <hyperlink ref="B1" location="'1. Index'!A1" display="Go To Index" xr:uid="{AE974B25-C74D-43C3-A892-B625AA870717}"/>
    <hyperlink ref="E1" location="'4. Database'!A1" display="Go To Database" xr:uid="{6D1CC380-1038-460D-BC1E-9CFA802534F7}"/>
  </hyperlinks>
  <pageMargins left="0.7" right="0.7" top="0.75" bottom="0.75" header="0.3" footer="0.3"/>
  <pageSetup scale="63" orientation="landscape" r:id="rId1"/>
  <headerFooter>
    <oddFooter>&amp;R_x000D_&amp;1#&amp;"Calibri"&amp;10&amp;K000000 Confidential</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pageSetUpPr fitToPage="1"/>
  </sheetPr>
  <dimension ref="B1:E49"/>
  <sheetViews>
    <sheetView zoomScale="70" zoomScaleNormal="70" workbookViewId="0">
      <selection activeCell="A48" sqref="A48:XFD49"/>
    </sheetView>
  </sheetViews>
  <sheetFormatPr defaultColWidth="9.21875" defaultRowHeight="14.4"/>
  <cols>
    <col min="1" max="1" width="2.77734375" style="20" customWidth="1"/>
    <col min="2" max="4" width="40.5546875" style="20" customWidth="1"/>
    <col min="5" max="5" width="54.21875" style="20" customWidth="1"/>
    <col min="6" max="16384" width="9.21875" style="20"/>
  </cols>
  <sheetData>
    <row r="1" spans="2:5" ht="15" thickBot="1">
      <c r="B1" s="19" t="s">
        <v>152</v>
      </c>
      <c r="C1" s="20">
        <v>2</v>
      </c>
      <c r="E1" s="11" t="s">
        <v>1275</v>
      </c>
    </row>
    <row r="2" spans="2:5">
      <c r="B2" s="49" t="s">
        <v>0</v>
      </c>
      <c r="C2" s="191" t="str">
        <f>VLOOKUP(C3,'1. Index'!$B$7:$C$212,2,0)</f>
        <v>Fabricated metal products, except machinery and equipment</v>
      </c>
      <c r="D2" s="192"/>
    </row>
    <row r="3" spans="2:5" ht="15" thickBot="1">
      <c r="B3" s="50" t="s">
        <v>1</v>
      </c>
      <c r="C3" s="193" t="str">
        <f>LEFT(C5,10)</f>
        <v>15.01.11.1</v>
      </c>
      <c r="D3" s="194"/>
    </row>
    <row r="4" spans="2:5" ht="15" thickBot="1">
      <c r="B4" s="51"/>
      <c r="C4" s="52"/>
      <c r="D4" s="53"/>
    </row>
    <row r="5" spans="2:5">
      <c r="B5" s="24" t="s">
        <v>2</v>
      </c>
      <c r="C5" s="203" t="str" cm="1">
        <f t="array" ref="C5">INDEX('1. Index'!$B$8:$E$212,C1,1)</f>
        <v>15.01.11.1.01.020</v>
      </c>
      <c r="D5" s="204"/>
      <c r="E5" s="195" t="s">
        <v>3</v>
      </c>
    </row>
    <row r="6" spans="2:5" ht="15" thickBot="1">
      <c r="B6" s="25" t="s">
        <v>4</v>
      </c>
      <c r="C6" s="205" t="str" cm="1">
        <f t="array" ref="C6">INDEX('1. Index'!$B$8:$E$212,C1,2)</f>
        <v>Double skinned underground horizontal cylindrical storage tank - Unspecified - larger</v>
      </c>
      <c r="D6" s="206"/>
      <c r="E6" s="196"/>
    </row>
    <row r="7" spans="2:5" ht="21.6" thickBot="1">
      <c r="B7" s="26"/>
      <c r="C7" s="197" t="s">
        <v>24</v>
      </c>
      <c r="D7" s="198"/>
      <c r="E7" s="13" t="s">
        <v>5</v>
      </c>
    </row>
    <row r="8" spans="2:5">
      <c r="B8" s="27" t="s">
        <v>6</v>
      </c>
      <c r="C8" s="199" t="str" cm="1">
        <f t="array" ref="C8">INDEX('1. Index'!$B$8:$E$212,C1,3)</f>
        <v>Unspecified</v>
      </c>
      <c r="D8" s="200"/>
      <c r="E8" s="28"/>
    </row>
    <row r="9" spans="2:5" ht="15" thickBot="1">
      <c r="B9" s="29" t="s">
        <v>7</v>
      </c>
      <c r="C9" s="201" t="str" cm="1">
        <f t="array" ref="C9">INDEX('1. Index'!$B$8:$E$212,C1,4)</f>
        <v>Unspecified</v>
      </c>
      <c r="D9" s="202"/>
      <c r="E9" s="30"/>
    </row>
    <row r="10" spans="2:5" ht="21.6" thickBot="1">
      <c r="B10" s="31"/>
      <c r="C10" s="32" t="s">
        <v>8</v>
      </c>
      <c r="D10" s="32" t="s">
        <v>9</v>
      </c>
      <c r="E10" s="13" t="s">
        <v>5</v>
      </c>
    </row>
    <row r="11" spans="2:5" ht="15" customHeight="1">
      <c r="B11" s="33" t="s">
        <v>1316</v>
      </c>
      <c r="C11" s="66" t="s">
        <v>265</v>
      </c>
      <c r="D11" s="67" t="s">
        <v>1872</v>
      </c>
      <c r="E11" s="35"/>
    </row>
    <row r="12" spans="2:5" ht="15" customHeight="1">
      <c r="B12" s="36" t="s">
        <v>1317</v>
      </c>
      <c r="C12" s="37" t="s">
        <v>266</v>
      </c>
      <c r="D12" s="38" t="s">
        <v>1873</v>
      </c>
      <c r="E12" s="39"/>
    </row>
    <row r="13" spans="2:5" ht="15" customHeight="1">
      <c r="B13" s="36" t="s">
        <v>1318</v>
      </c>
      <c r="C13" s="37" t="s">
        <v>267</v>
      </c>
      <c r="D13" s="38" t="s">
        <v>1874</v>
      </c>
      <c r="E13" s="35"/>
    </row>
    <row r="14" spans="2:5" ht="15" customHeight="1">
      <c r="B14" s="36" t="s">
        <v>1319</v>
      </c>
      <c r="C14" s="37" t="s">
        <v>672</v>
      </c>
      <c r="D14" s="38" t="s">
        <v>1875</v>
      </c>
      <c r="E14" s="39"/>
    </row>
    <row r="15" spans="2:5" ht="15" customHeight="1">
      <c r="B15" s="36" t="s">
        <v>1320</v>
      </c>
      <c r="C15" s="37" t="s">
        <v>268</v>
      </c>
      <c r="D15" s="38" t="s">
        <v>1876</v>
      </c>
      <c r="E15" s="35"/>
    </row>
    <row r="16" spans="2:5" ht="15" customHeight="1">
      <c r="B16" s="36" t="s">
        <v>1321</v>
      </c>
      <c r="C16" s="37" t="s">
        <v>269</v>
      </c>
      <c r="D16" s="38" t="s">
        <v>1877</v>
      </c>
      <c r="E16" s="39"/>
    </row>
    <row r="17" spans="2:5" ht="15" customHeight="1">
      <c r="B17" s="36" t="s">
        <v>1322</v>
      </c>
      <c r="C17" s="37" t="s">
        <v>270</v>
      </c>
      <c r="D17" s="38" t="s">
        <v>1878</v>
      </c>
      <c r="E17" s="35"/>
    </row>
    <row r="18" spans="2:5" ht="15" customHeight="1">
      <c r="B18" s="36" t="s">
        <v>1323</v>
      </c>
      <c r="C18" s="37" t="s">
        <v>271</v>
      </c>
      <c r="D18" s="38" t="s">
        <v>1879</v>
      </c>
      <c r="E18" s="39"/>
    </row>
    <row r="19" spans="2:5" ht="15" customHeight="1">
      <c r="B19" s="36" t="s">
        <v>1324</v>
      </c>
      <c r="C19" s="37" t="s">
        <v>272</v>
      </c>
      <c r="D19" s="38" t="s">
        <v>1880</v>
      </c>
      <c r="E19" s="35"/>
    </row>
    <row r="20" spans="2:5" ht="15" customHeight="1">
      <c r="B20" s="36" t="s">
        <v>1325</v>
      </c>
      <c r="C20" s="37" t="s">
        <v>273</v>
      </c>
      <c r="D20" s="38" t="s">
        <v>1881</v>
      </c>
      <c r="E20" s="39"/>
    </row>
    <row r="21" spans="2:5" ht="15" customHeight="1">
      <c r="B21" s="36" t="s">
        <v>1326</v>
      </c>
      <c r="C21" s="37" t="s">
        <v>216</v>
      </c>
      <c r="D21" s="38" t="s">
        <v>1882</v>
      </c>
      <c r="E21" s="35"/>
    </row>
    <row r="22" spans="2:5" ht="15" customHeight="1">
      <c r="B22" s="36" t="s">
        <v>1327</v>
      </c>
      <c r="C22" s="37" t="s">
        <v>1301</v>
      </c>
      <c r="D22" s="38" t="s">
        <v>1883</v>
      </c>
      <c r="E22" s="39"/>
    </row>
    <row r="23" spans="2:5" ht="15" customHeight="1">
      <c r="B23" s="36"/>
      <c r="C23" s="37"/>
      <c r="D23" s="38"/>
      <c r="E23" s="35"/>
    </row>
    <row r="24" spans="2:5" ht="15" customHeight="1">
      <c r="B24" s="36"/>
      <c r="C24" s="37"/>
      <c r="D24" s="38"/>
      <c r="E24" s="39"/>
    </row>
    <row r="25" spans="2:5" ht="15" customHeight="1">
      <c r="B25" s="36"/>
      <c r="C25" s="37"/>
      <c r="D25" s="38"/>
      <c r="E25" s="35"/>
    </row>
    <row r="26" spans="2:5" ht="15" customHeight="1">
      <c r="B26" s="36"/>
      <c r="C26" s="37"/>
      <c r="D26" s="38"/>
      <c r="E26" s="39"/>
    </row>
    <row r="27" spans="2:5" ht="15" customHeight="1">
      <c r="B27" s="36"/>
      <c r="C27" s="37"/>
      <c r="D27" s="38"/>
      <c r="E27" s="35"/>
    </row>
    <row r="28" spans="2:5" ht="15" customHeight="1">
      <c r="B28" s="36"/>
      <c r="C28" s="37"/>
      <c r="D28" s="38"/>
      <c r="E28" s="39"/>
    </row>
    <row r="29" spans="2:5" ht="15" customHeight="1">
      <c r="B29" s="36"/>
      <c r="C29" s="37"/>
      <c r="D29" s="38"/>
      <c r="E29" s="35"/>
    </row>
    <row r="30" spans="2:5" ht="15" customHeight="1">
      <c r="B30" s="36"/>
      <c r="C30" s="37"/>
      <c r="D30" s="38"/>
      <c r="E30" s="39"/>
    </row>
    <row r="31" spans="2:5" ht="15" customHeight="1">
      <c r="B31" s="36"/>
      <c r="C31" s="37"/>
      <c r="D31" s="38"/>
      <c r="E31" s="35"/>
    </row>
    <row r="32" spans="2:5" ht="15" customHeight="1">
      <c r="B32" s="36"/>
      <c r="C32" s="37"/>
      <c r="D32" s="38"/>
      <c r="E32" s="39"/>
    </row>
    <row r="33" spans="2:5" ht="15" customHeight="1">
      <c r="B33" s="36"/>
      <c r="C33" s="37"/>
      <c r="D33" s="38"/>
      <c r="E33" s="35"/>
    </row>
    <row r="34" spans="2:5" ht="15" customHeight="1">
      <c r="B34" s="36"/>
      <c r="C34" s="37"/>
      <c r="D34" s="38"/>
      <c r="E34" s="39"/>
    </row>
    <row r="35" spans="2:5" ht="15" customHeight="1">
      <c r="B35" s="36" t="s">
        <v>10</v>
      </c>
      <c r="C35" s="37" t="s">
        <v>60</v>
      </c>
      <c r="D35" s="38" t="s">
        <v>60</v>
      </c>
      <c r="E35" s="35"/>
    </row>
    <row r="36" spans="2:5" ht="15" customHeight="1" thickBot="1">
      <c r="B36" s="36" t="s">
        <v>11</v>
      </c>
      <c r="C36" s="37" t="s">
        <v>61</v>
      </c>
      <c r="D36" s="41" t="s">
        <v>61</v>
      </c>
      <c r="E36" s="80"/>
    </row>
    <row r="37" spans="2:5" ht="21.6" thickBot="1">
      <c r="B37" s="197" t="s">
        <v>12</v>
      </c>
      <c r="C37" s="207"/>
      <c r="D37" s="198"/>
      <c r="E37" s="13" t="s">
        <v>5</v>
      </c>
    </row>
    <row r="38" spans="2:5" ht="15" customHeight="1">
      <c r="B38" s="208" t="s">
        <v>13</v>
      </c>
      <c r="C38" s="209"/>
      <c r="D38" s="210"/>
      <c r="E38" s="35"/>
    </row>
    <row r="39" spans="2:5" ht="15" customHeight="1">
      <c r="B39" s="180" t="s">
        <v>141</v>
      </c>
      <c r="C39" s="181"/>
      <c r="D39" s="182"/>
      <c r="E39" s="39"/>
    </row>
    <row r="40" spans="2:5" ht="15" customHeight="1">
      <c r="B40" s="180" t="s">
        <v>14</v>
      </c>
      <c r="C40" s="181"/>
      <c r="D40" s="182"/>
      <c r="E40" s="35"/>
    </row>
    <row r="41" spans="2:5" ht="15" customHeight="1">
      <c r="B41" s="180" t="s">
        <v>15</v>
      </c>
      <c r="C41" s="181"/>
      <c r="D41" s="182"/>
      <c r="E41" s="39"/>
    </row>
    <row r="42" spans="2:5" ht="15" customHeight="1">
      <c r="B42" s="188" t="s">
        <v>221</v>
      </c>
      <c r="C42" s="189"/>
      <c r="D42" s="190"/>
      <c r="E42" s="35"/>
    </row>
    <row r="43" spans="2:5" ht="15" customHeight="1">
      <c r="B43" s="180" t="s">
        <v>208</v>
      </c>
      <c r="C43" s="181"/>
      <c r="D43" s="182"/>
      <c r="E43" s="39"/>
    </row>
    <row r="44" spans="2:5" ht="15" customHeight="1" thickBot="1">
      <c r="B44" s="180" t="s">
        <v>206</v>
      </c>
      <c r="C44" s="181"/>
      <c r="D44" s="182"/>
      <c r="E44" s="35"/>
    </row>
    <row r="45" spans="2:5" ht="15" customHeight="1" thickBot="1">
      <c r="B45" s="183" t="s">
        <v>207</v>
      </c>
      <c r="C45" s="184"/>
      <c r="D45" s="185"/>
      <c r="E45" s="54">
        <f>(E38+E40+E41+E42+E44)-(E43*E38)</f>
        <v>0</v>
      </c>
    </row>
    <row r="46" spans="2:5" ht="21.6" thickBot="1">
      <c r="B46" s="176" t="s">
        <v>16</v>
      </c>
      <c r="C46" s="177"/>
      <c r="D46" s="177"/>
      <c r="E46" s="13" t="s">
        <v>17</v>
      </c>
    </row>
    <row r="47" spans="2:5" s="48" customFormat="1" ht="140.1" customHeight="1" thickBot="1">
      <c r="B47" s="186" t="s">
        <v>275</v>
      </c>
      <c r="C47" s="187"/>
      <c r="D47" s="187"/>
      <c r="E47" s="47"/>
    </row>
    <row r="48" spans="2:5" ht="21.6" thickBot="1">
      <c r="B48" s="176" t="s">
        <v>1305</v>
      </c>
      <c r="C48" s="177"/>
      <c r="D48" s="177"/>
      <c r="E48" s="13" t="s">
        <v>1305</v>
      </c>
    </row>
    <row r="49" spans="2:5" ht="15" customHeight="1" thickBot="1">
      <c r="B49" s="178" t="s">
        <v>18</v>
      </c>
      <c r="C49" s="179"/>
      <c r="D49" s="179"/>
      <c r="E49" s="46"/>
    </row>
  </sheetData>
  <sheetProtection algorithmName="SHA-512" hashValue="IXQ3uGsgp0W2eruXpoI9nzxqkda1B0BuBfhH75ccxbmSw4Dm9Zx7anwoSvPG9jv+USOTF5M0Asvf4VypGOHmcA==" saltValue="0GVhnV9XkTJjmikRywj1jg==" spinCount="100000" sheet="1" objects="1" scenarios="1"/>
  <mergeCells count="21">
    <mergeCell ref="E5:E6"/>
    <mergeCell ref="B37:D37"/>
    <mergeCell ref="B48:D48"/>
    <mergeCell ref="B49:D49"/>
    <mergeCell ref="B38:D38"/>
    <mergeCell ref="B39:D39"/>
    <mergeCell ref="B40:D40"/>
    <mergeCell ref="B41:D41"/>
    <mergeCell ref="B42:D42"/>
    <mergeCell ref="B43:D43"/>
    <mergeCell ref="B46:D46"/>
    <mergeCell ref="B45:D45"/>
    <mergeCell ref="B44:D44"/>
    <mergeCell ref="B47:D47"/>
    <mergeCell ref="C2:D2"/>
    <mergeCell ref="C3:D3"/>
    <mergeCell ref="C8:D8"/>
    <mergeCell ref="C9:D9"/>
    <mergeCell ref="C7:D7"/>
    <mergeCell ref="C5:D5"/>
    <mergeCell ref="C6:D6"/>
  </mergeCells>
  <hyperlinks>
    <hyperlink ref="B1" location="'1. Index'!A1" display="Go To Index" xr:uid="{00000000-0004-0000-0400-000000000000}"/>
    <hyperlink ref="E1" location="'4. Database'!A1" display="Go To Database" xr:uid="{A4865A2C-278C-48FD-B106-7B08BFA82ACA}"/>
  </hyperlinks>
  <pageMargins left="0.7" right="0.7" top="0.75" bottom="0.75" header="0.3" footer="0.3"/>
  <pageSetup scale="54" orientation="landscape" r:id="rId1"/>
  <headerFooter>
    <oddHeader>Page &amp;P</oddHeader>
    <oddFooter>&amp;R_x000D_&amp;1#&amp;"Calibri"&amp;10&amp;K000000 Confidential</odd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103">
    <pageSetUpPr fitToPage="1"/>
  </sheetPr>
  <dimension ref="B1:E51"/>
  <sheetViews>
    <sheetView topLeftCell="A29" zoomScale="70" zoomScaleNormal="70" workbookViewId="0">
      <selection activeCell="A48" sqref="A48:XFD49"/>
    </sheetView>
  </sheetViews>
  <sheetFormatPr defaultColWidth="9.21875" defaultRowHeight="14.4"/>
  <cols>
    <col min="1" max="1" width="2.77734375" style="20" customWidth="1"/>
    <col min="2" max="4" width="40.5546875" style="20" customWidth="1"/>
    <col min="5" max="5" width="54.21875" style="20" customWidth="1"/>
    <col min="6" max="16384" width="9.21875" style="20"/>
  </cols>
  <sheetData>
    <row r="1" spans="2:5" ht="15" thickBot="1">
      <c r="B1" s="19" t="s">
        <v>152</v>
      </c>
      <c r="C1" s="20">
        <v>60</v>
      </c>
      <c r="E1" s="11" t="s">
        <v>1275</v>
      </c>
    </row>
    <row r="2" spans="2:5">
      <c r="B2" s="21" t="s">
        <v>0</v>
      </c>
      <c r="C2" s="194" t="str">
        <f>VLOOKUP(C3,'1. Index'!$B$7:$C$212,2,0)</f>
        <v>Electrical and optical equipment</v>
      </c>
      <c r="D2" s="194"/>
    </row>
    <row r="3" spans="2:5" ht="15" thickBot="1">
      <c r="B3" s="22" t="s">
        <v>1</v>
      </c>
      <c r="C3" s="193" t="str">
        <f>LEFT(C5,10)</f>
        <v>15.01.11.2</v>
      </c>
      <c r="D3" s="194"/>
    </row>
    <row r="4" spans="2:5" ht="15" thickBot="1">
      <c r="B4" s="23"/>
    </row>
    <row r="5" spans="2:5" ht="15" customHeight="1">
      <c r="B5" s="24" t="s">
        <v>2</v>
      </c>
      <c r="C5" s="203" t="str" cm="1">
        <f t="array" ref="C5">INDEX('1. Index'!$B$8:$E$212,C1,1)</f>
        <v>15.01.11.2.01.450</v>
      </c>
      <c r="D5" s="204"/>
      <c r="E5" s="195" t="s">
        <v>3</v>
      </c>
    </row>
    <row r="6" spans="2:5" ht="15" customHeight="1" thickBot="1">
      <c r="B6" s="25" t="s">
        <v>4</v>
      </c>
      <c r="C6" s="205" t="str" cm="1">
        <f t="array" ref="C6">INDEX('1. Index'!$B$8:$E$212,C1,2)</f>
        <v>Blood pressure monitor - Unspecified</v>
      </c>
      <c r="D6" s="206"/>
      <c r="E6" s="196"/>
    </row>
    <row r="7" spans="2:5" ht="16.5" customHeight="1" thickBot="1">
      <c r="B7" s="26"/>
      <c r="C7" s="197" t="s">
        <v>24</v>
      </c>
      <c r="D7" s="198"/>
      <c r="E7" s="13" t="s">
        <v>5</v>
      </c>
    </row>
    <row r="8" spans="2:5">
      <c r="B8" s="27" t="s">
        <v>6</v>
      </c>
      <c r="C8" s="199" t="str" cm="1">
        <f t="array" ref="C8">INDEX('1. Index'!$B$8:$E$212,C1,3)</f>
        <v>Unspecified</v>
      </c>
      <c r="D8" s="200"/>
      <c r="E8" s="28"/>
    </row>
    <row r="9" spans="2:5" ht="15" thickBot="1">
      <c r="B9" s="29" t="s">
        <v>7</v>
      </c>
      <c r="C9" s="201" t="str" cm="1">
        <f t="array" ref="C9">INDEX('1. Index'!$B$8:$E$212,C1,4)</f>
        <v>Unspecified</v>
      </c>
      <c r="D9" s="202"/>
      <c r="E9" s="30"/>
    </row>
    <row r="10" spans="2:5" ht="18" customHeight="1" thickBot="1">
      <c r="B10" s="31"/>
      <c r="C10" s="32" t="s">
        <v>8</v>
      </c>
      <c r="D10" s="32" t="s">
        <v>9</v>
      </c>
      <c r="E10" s="13" t="s">
        <v>5</v>
      </c>
    </row>
    <row r="11" spans="2:5" ht="15" customHeight="1">
      <c r="B11" s="33" t="s">
        <v>358</v>
      </c>
      <c r="C11" s="66" t="s">
        <v>709</v>
      </c>
      <c r="D11" s="67" t="s">
        <v>2408</v>
      </c>
      <c r="E11" s="35"/>
    </row>
    <row r="12" spans="2:5" ht="15" customHeight="1">
      <c r="B12" s="36" t="s">
        <v>367</v>
      </c>
      <c r="C12" s="55" t="s">
        <v>1743</v>
      </c>
      <c r="D12" s="56" t="s">
        <v>2409</v>
      </c>
      <c r="E12" s="39"/>
    </row>
    <row r="13" spans="2:5" ht="15" customHeight="1">
      <c r="B13" s="36" t="s">
        <v>368</v>
      </c>
      <c r="C13" s="37" t="s">
        <v>710</v>
      </c>
      <c r="D13" s="38" t="s">
        <v>2410</v>
      </c>
      <c r="E13" s="39"/>
    </row>
    <row r="14" spans="2:5" ht="15" customHeight="1">
      <c r="B14" s="36" t="s">
        <v>369</v>
      </c>
      <c r="C14" s="37" t="s">
        <v>711</v>
      </c>
      <c r="D14" s="38" t="s">
        <v>2411</v>
      </c>
      <c r="E14" s="39"/>
    </row>
    <row r="15" spans="2:5" ht="15" customHeight="1">
      <c r="B15" s="36" t="s">
        <v>370</v>
      </c>
      <c r="C15" s="37" t="s">
        <v>712</v>
      </c>
      <c r="D15" s="38" t="s">
        <v>2412</v>
      </c>
      <c r="E15" s="39"/>
    </row>
    <row r="16" spans="2:5" ht="15" customHeight="1">
      <c r="B16" s="36" t="s">
        <v>371</v>
      </c>
      <c r="C16" s="37" t="s">
        <v>712</v>
      </c>
      <c r="D16" s="38" t="s">
        <v>2412</v>
      </c>
      <c r="E16" s="39"/>
    </row>
    <row r="17" spans="2:5" ht="15" customHeight="1">
      <c r="B17" s="36" t="s">
        <v>372</v>
      </c>
      <c r="C17" s="37" t="s">
        <v>713</v>
      </c>
      <c r="D17" s="38" t="s">
        <v>2413</v>
      </c>
      <c r="E17" s="39"/>
    </row>
    <row r="18" spans="2:5" ht="15" customHeight="1">
      <c r="B18" s="36" t="s">
        <v>373</v>
      </c>
      <c r="C18" s="37" t="s">
        <v>714</v>
      </c>
      <c r="D18" s="38" t="s">
        <v>2415</v>
      </c>
      <c r="E18" s="39"/>
    </row>
    <row r="19" spans="2:5" ht="15" customHeight="1">
      <c r="B19" s="36" t="s">
        <v>374</v>
      </c>
      <c r="C19" s="37" t="s">
        <v>715</v>
      </c>
      <c r="D19" s="38" t="s">
        <v>2416</v>
      </c>
      <c r="E19" s="39"/>
    </row>
    <row r="20" spans="2:5" ht="15" customHeight="1">
      <c r="B20" s="36" t="s">
        <v>286</v>
      </c>
      <c r="C20" s="37" t="s">
        <v>716</v>
      </c>
      <c r="D20" s="38" t="s">
        <v>2417</v>
      </c>
      <c r="E20" s="39"/>
    </row>
    <row r="21" spans="2:5" ht="15" customHeight="1">
      <c r="B21" s="36" t="s">
        <v>375</v>
      </c>
      <c r="C21" s="37" t="s">
        <v>717</v>
      </c>
      <c r="D21" s="38" t="s">
        <v>2418</v>
      </c>
      <c r="E21" s="39"/>
    </row>
    <row r="22" spans="2:5" ht="15" customHeight="1">
      <c r="B22" s="36" t="s">
        <v>287</v>
      </c>
      <c r="C22" s="37" t="s">
        <v>718</v>
      </c>
      <c r="D22" s="38" t="s">
        <v>2420</v>
      </c>
      <c r="E22" s="39"/>
    </row>
    <row r="23" spans="2:5" ht="15" customHeight="1">
      <c r="B23" s="36" t="s">
        <v>288</v>
      </c>
      <c r="C23" s="37" t="s">
        <v>719</v>
      </c>
      <c r="D23" s="38" t="s">
        <v>2422</v>
      </c>
      <c r="E23" s="39"/>
    </row>
    <row r="24" spans="2:5" ht="15" customHeight="1">
      <c r="B24" s="36" t="s">
        <v>289</v>
      </c>
      <c r="C24" s="37" t="s">
        <v>720</v>
      </c>
      <c r="D24" s="38" t="s">
        <v>2424</v>
      </c>
      <c r="E24" s="39"/>
    </row>
    <row r="25" spans="2:5" ht="15" customHeight="1">
      <c r="B25" s="36" t="s">
        <v>281</v>
      </c>
      <c r="C25" s="37" t="s">
        <v>721</v>
      </c>
      <c r="D25" s="38" t="s">
        <v>2425</v>
      </c>
      <c r="E25" s="39"/>
    </row>
    <row r="26" spans="2:5" ht="15" customHeight="1">
      <c r="B26" s="36"/>
      <c r="C26" s="37"/>
      <c r="D26" s="38"/>
      <c r="E26" s="39"/>
    </row>
    <row r="27" spans="2:5" ht="15" customHeight="1">
      <c r="B27" s="36"/>
      <c r="C27" s="37"/>
      <c r="D27" s="38"/>
      <c r="E27" s="39"/>
    </row>
    <row r="28" spans="2:5" ht="15" customHeight="1">
      <c r="B28" s="36"/>
      <c r="C28" s="37"/>
      <c r="D28" s="38"/>
      <c r="E28" s="39"/>
    </row>
    <row r="29" spans="2:5" ht="15" customHeight="1">
      <c r="B29" s="36"/>
      <c r="C29" s="37"/>
      <c r="D29" s="38"/>
      <c r="E29" s="39"/>
    </row>
    <row r="30" spans="2:5" ht="15" customHeight="1">
      <c r="B30" s="36"/>
      <c r="C30" s="37"/>
      <c r="D30" s="38"/>
      <c r="E30" s="39"/>
    </row>
    <row r="31" spans="2:5" ht="15" customHeight="1">
      <c r="B31" s="36"/>
      <c r="C31" s="37"/>
      <c r="D31" s="38"/>
      <c r="E31" s="39"/>
    </row>
    <row r="32" spans="2:5" ht="15" customHeight="1">
      <c r="B32" s="36"/>
      <c r="C32" s="37"/>
      <c r="D32" s="38"/>
      <c r="E32" s="39"/>
    </row>
    <row r="33" spans="2:5" ht="15" customHeight="1">
      <c r="B33" s="36"/>
      <c r="C33" s="37"/>
      <c r="D33" s="38"/>
      <c r="E33" s="39"/>
    </row>
    <row r="34" spans="2:5" ht="15" customHeight="1">
      <c r="B34" s="36" t="s">
        <v>279</v>
      </c>
      <c r="C34" s="37" t="s">
        <v>2426</v>
      </c>
      <c r="D34" s="38" t="s">
        <v>1548</v>
      </c>
      <c r="E34" s="39"/>
    </row>
    <row r="35" spans="2:5" ht="15" customHeight="1">
      <c r="B35" s="36" t="s">
        <v>10</v>
      </c>
      <c r="C35" s="37" t="s">
        <v>60</v>
      </c>
      <c r="D35" s="38" t="s">
        <v>60</v>
      </c>
      <c r="E35" s="39"/>
    </row>
    <row r="36" spans="2:5" ht="15" customHeight="1" thickBot="1">
      <c r="B36" s="36" t="s">
        <v>11</v>
      </c>
      <c r="C36" s="37" t="s">
        <v>61</v>
      </c>
      <c r="D36" s="41" t="s">
        <v>61</v>
      </c>
      <c r="E36" s="80"/>
    </row>
    <row r="37" spans="2:5" ht="16.5" customHeight="1" thickBot="1">
      <c r="B37" s="197" t="s">
        <v>12</v>
      </c>
      <c r="C37" s="207"/>
      <c r="D37" s="198"/>
      <c r="E37" s="13" t="s">
        <v>5</v>
      </c>
    </row>
    <row r="38" spans="2:5" ht="15" customHeight="1">
      <c r="B38" s="208" t="s">
        <v>13</v>
      </c>
      <c r="C38" s="209"/>
      <c r="D38" s="210"/>
      <c r="E38" s="35"/>
    </row>
    <row r="39" spans="2:5" ht="15" customHeight="1">
      <c r="B39" s="180" t="s">
        <v>141</v>
      </c>
      <c r="C39" s="181"/>
      <c r="D39" s="182"/>
      <c r="E39" s="39"/>
    </row>
    <row r="40" spans="2:5" ht="15" customHeight="1">
      <c r="B40" s="180" t="s">
        <v>14</v>
      </c>
      <c r="C40" s="181"/>
      <c r="D40" s="182"/>
      <c r="E40" s="42"/>
    </row>
    <row r="41" spans="2:5" ht="15" customHeight="1">
      <c r="B41" s="180" t="s">
        <v>15</v>
      </c>
      <c r="C41" s="181"/>
      <c r="D41" s="182"/>
      <c r="E41" s="42"/>
    </row>
    <row r="42" spans="2:5" ht="15" customHeight="1">
      <c r="B42" s="188" t="s">
        <v>221</v>
      </c>
      <c r="C42" s="189"/>
      <c r="D42" s="190"/>
      <c r="E42" s="42"/>
    </row>
    <row r="43" spans="2:5" ht="15" customHeight="1">
      <c r="B43" s="219" t="s">
        <v>208</v>
      </c>
      <c r="C43" s="220"/>
      <c r="D43" s="221"/>
      <c r="E43" s="43"/>
    </row>
    <row r="44" spans="2:5" ht="15" customHeight="1" thickBot="1">
      <c r="B44" s="213" t="s">
        <v>206</v>
      </c>
      <c r="C44" s="214"/>
      <c r="D44" s="215"/>
      <c r="E44" s="44"/>
    </row>
    <row r="45" spans="2:5" ht="15" customHeight="1" thickBot="1">
      <c r="B45" s="216" t="s">
        <v>207</v>
      </c>
      <c r="C45" s="217"/>
      <c r="D45" s="218"/>
      <c r="E45" s="45">
        <f>(E38+E40+E41+E42+E44)-(E43*E38)</f>
        <v>0</v>
      </c>
    </row>
    <row r="46" spans="2:5" ht="21" customHeight="1" thickBot="1">
      <c r="B46" s="222" t="s">
        <v>209</v>
      </c>
      <c r="C46" s="223"/>
      <c r="D46" s="223"/>
      <c r="E46" s="18" t="s">
        <v>17</v>
      </c>
    </row>
    <row r="47" spans="2:5" s="48" customFormat="1" ht="15" thickBot="1">
      <c r="B47" s="186" t="s">
        <v>2427</v>
      </c>
      <c r="C47" s="187"/>
      <c r="D47" s="187"/>
      <c r="E47" s="47"/>
    </row>
    <row r="48" spans="2:5" ht="21.6" thickBot="1">
      <c r="B48" s="176" t="s">
        <v>1305</v>
      </c>
      <c r="C48" s="177"/>
      <c r="D48" s="177"/>
      <c r="E48" s="13" t="s">
        <v>1305</v>
      </c>
    </row>
    <row r="49" spans="2:5" ht="15" customHeight="1" thickBot="1">
      <c r="B49" s="178" t="s">
        <v>18</v>
      </c>
      <c r="C49" s="179"/>
      <c r="D49" s="179"/>
      <c r="E49" s="46"/>
    </row>
    <row r="50" spans="2:5">
      <c r="B50" s="212"/>
      <c r="C50" s="212"/>
      <c r="D50" s="212"/>
    </row>
    <row r="51" spans="2:5">
      <c r="B51" s="212"/>
      <c r="C51" s="212"/>
      <c r="D51" s="212"/>
    </row>
  </sheetData>
  <sheetProtection algorithmName="SHA-512" hashValue="U9Zj5D2xNzMvwQaNVqQF5L+/HGO4CH6vD/uK8XLiO18IEfSDuEM6n7d6hBG5yMu2j0PglvB+ICvsM/rEXk6fdA==" saltValue="XZwxWlyEw5PCIZeqvm6UtQ==" spinCount="100000" sheet="1" objects="1" scenarios="1"/>
  <mergeCells count="23">
    <mergeCell ref="C9:D9"/>
    <mergeCell ref="C2:D2"/>
    <mergeCell ref="C3:D3"/>
    <mergeCell ref="E5:E6"/>
    <mergeCell ref="C7:D7"/>
    <mergeCell ref="C8:D8"/>
    <mergeCell ref="C5:D5"/>
    <mergeCell ref="C6:D6"/>
    <mergeCell ref="B43:D43"/>
    <mergeCell ref="B48:D48"/>
    <mergeCell ref="B49:D49"/>
    <mergeCell ref="B37:D37"/>
    <mergeCell ref="B38:D38"/>
    <mergeCell ref="B39:D39"/>
    <mergeCell ref="B40:D40"/>
    <mergeCell ref="B41:D41"/>
    <mergeCell ref="B42:D42"/>
    <mergeCell ref="B46:D46"/>
    <mergeCell ref="B50:D50"/>
    <mergeCell ref="B51:D51"/>
    <mergeCell ref="B44:D44"/>
    <mergeCell ref="B45:D45"/>
    <mergeCell ref="B47:D47"/>
  </mergeCells>
  <hyperlinks>
    <hyperlink ref="B1" location="'1. Index'!A1" display="Go To Index" xr:uid="{ABA84F8B-2D3D-4676-9515-385ACC5E56FB}"/>
    <hyperlink ref="E1" location="'4. Database'!A1" display="Go To Database" xr:uid="{9614B634-2099-4A97-97C6-A5970A29F012}"/>
  </hyperlinks>
  <pageMargins left="0.7" right="0.7" top="0.75" bottom="0.75" header="0.3" footer="0.3"/>
  <pageSetup scale="63" orientation="landscape" r:id="rId1"/>
  <headerFooter>
    <oddFooter>&amp;R_x000D_&amp;1#&amp;"Calibri"&amp;10&amp;K000000 Confidential</odd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104">
    <pageSetUpPr fitToPage="1"/>
  </sheetPr>
  <dimension ref="B1:E51"/>
  <sheetViews>
    <sheetView topLeftCell="A3" zoomScale="70" zoomScaleNormal="70" workbookViewId="0">
      <selection activeCell="A48" sqref="A48:XFD49"/>
    </sheetView>
  </sheetViews>
  <sheetFormatPr defaultColWidth="9.21875" defaultRowHeight="14.4"/>
  <cols>
    <col min="1" max="1" width="2.77734375" style="20" customWidth="1"/>
    <col min="2" max="4" width="40.5546875" style="20" customWidth="1"/>
    <col min="5" max="5" width="54.21875" style="20" customWidth="1"/>
    <col min="6" max="16384" width="9.21875" style="20"/>
  </cols>
  <sheetData>
    <row r="1" spans="2:5" ht="15" thickBot="1">
      <c r="B1" s="19" t="s">
        <v>152</v>
      </c>
      <c r="C1" s="20">
        <v>61</v>
      </c>
      <c r="E1" s="11" t="s">
        <v>1275</v>
      </c>
    </row>
    <row r="2" spans="2:5">
      <c r="B2" s="21" t="s">
        <v>0</v>
      </c>
      <c r="C2" s="194" t="str">
        <f>VLOOKUP(C3,'1. Index'!$B$7:$C$212,2,0)</f>
        <v>Electrical and optical equipment</v>
      </c>
      <c r="D2" s="194"/>
    </row>
    <row r="3" spans="2:5" ht="15" thickBot="1">
      <c r="B3" s="22" t="s">
        <v>1</v>
      </c>
      <c r="C3" s="193" t="str">
        <f>LEFT(C5,10)</f>
        <v>15.01.11.2</v>
      </c>
      <c r="D3" s="194"/>
    </row>
    <row r="4" spans="2:5" ht="15" thickBot="1">
      <c r="B4" s="23"/>
    </row>
    <row r="5" spans="2:5" ht="15" customHeight="1">
      <c r="B5" s="24" t="s">
        <v>2</v>
      </c>
      <c r="C5" s="203" t="str" cm="1">
        <f t="array" ref="C5">INDEX('1. Index'!$B$8:$E$212,C1,1)</f>
        <v>15.01.11.2.01.460</v>
      </c>
      <c r="D5" s="204"/>
      <c r="E5" s="195" t="s">
        <v>3</v>
      </c>
    </row>
    <row r="6" spans="2:5" ht="15" customHeight="1" thickBot="1">
      <c r="B6" s="25" t="s">
        <v>4</v>
      </c>
      <c r="C6" s="205" t="str" cm="1">
        <f t="array" ref="C6">INDEX('1. Index'!$B$8:$E$212,C1,2)</f>
        <v>Blood pressure monitor - Omron (Japan) - EVOLV HEM-7600-T-E</v>
      </c>
      <c r="D6" s="206"/>
      <c r="E6" s="196"/>
    </row>
    <row r="7" spans="2:5" ht="16.5" customHeight="1" thickBot="1">
      <c r="B7" s="26"/>
      <c r="C7" s="197" t="s">
        <v>24</v>
      </c>
      <c r="D7" s="198"/>
      <c r="E7" s="13" t="s">
        <v>5</v>
      </c>
    </row>
    <row r="8" spans="2:5">
      <c r="B8" s="27" t="s">
        <v>6</v>
      </c>
      <c r="C8" s="199" t="str" cm="1">
        <f t="array" ref="C8">INDEX('1. Index'!$B$8:$E$212,C1,3)</f>
        <v>Omron (Japan)</v>
      </c>
      <c r="D8" s="200"/>
      <c r="E8" s="28"/>
    </row>
    <row r="9" spans="2:5" ht="15" thickBot="1">
      <c r="B9" s="29" t="s">
        <v>7</v>
      </c>
      <c r="C9" s="201" t="str" cm="1">
        <f t="array" ref="C9">INDEX('1. Index'!$B$8:$E$212,C1,4)</f>
        <v>EVOLV HEM-7600-T-E</v>
      </c>
      <c r="D9" s="202"/>
      <c r="E9" s="30"/>
    </row>
    <row r="10" spans="2:5" ht="18" customHeight="1" thickBot="1">
      <c r="B10" s="31"/>
      <c r="C10" s="32" t="s">
        <v>8</v>
      </c>
      <c r="D10" s="32" t="s">
        <v>9</v>
      </c>
      <c r="E10" s="13" t="s">
        <v>5</v>
      </c>
    </row>
    <row r="11" spans="2:5" ht="15" customHeight="1">
      <c r="B11" s="33" t="s">
        <v>358</v>
      </c>
      <c r="C11" s="66" t="s">
        <v>2352</v>
      </c>
      <c r="D11" s="67" t="s">
        <v>2353</v>
      </c>
      <c r="E11" s="35"/>
    </row>
    <row r="12" spans="2:5" ht="15" customHeight="1">
      <c r="B12" s="36" t="s">
        <v>376</v>
      </c>
      <c r="C12" s="37" t="s">
        <v>216</v>
      </c>
      <c r="D12" s="38" t="s">
        <v>1882</v>
      </c>
      <c r="E12" s="39"/>
    </row>
    <row r="13" spans="2:5" ht="15" customHeight="1">
      <c r="B13" s="36" t="s">
        <v>377</v>
      </c>
      <c r="C13" s="37" t="s">
        <v>216</v>
      </c>
      <c r="D13" s="38" t="s">
        <v>1882</v>
      </c>
      <c r="E13" s="39"/>
    </row>
    <row r="14" spans="2:5" ht="15" customHeight="1">
      <c r="B14" s="36" t="s">
        <v>378</v>
      </c>
      <c r="C14" s="37" t="s">
        <v>2428</v>
      </c>
      <c r="D14" s="38" t="s">
        <v>2429</v>
      </c>
      <c r="E14" s="39"/>
    </row>
    <row r="15" spans="2:5" ht="15" customHeight="1">
      <c r="B15" s="36" t="s">
        <v>379</v>
      </c>
      <c r="C15" s="37" t="s">
        <v>2430</v>
      </c>
      <c r="D15" s="38" t="s">
        <v>2431</v>
      </c>
      <c r="E15" s="39"/>
    </row>
    <row r="16" spans="2:5" ht="15" customHeight="1">
      <c r="B16" s="36" t="s">
        <v>380</v>
      </c>
      <c r="C16" s="37" t="s">
        <v>2432</v>
      </c>
      <c r="D16" s="38" t="s">
        <v>2433</v>
      </c>
      <c r="E16" s="39"/>
    </row>
    <row r="17" spans="2:5" ht="15" customHeight="1">
      <c r="B17" s="36" t="s">
        <v>381</v>
      </c>
      <c r="C17" s="37" t="s">
        <v>2434</v>
      </c>
      <c r="D17" s="38" t="s">
        <v>2435</v>
      </c>
      <c r="E17" s="39"/>
    </row>
    <row r="18" spans="2:5" ht="15" customHeight="1">
      <c r="B18" s="36" t="s">
        <v>499</v>
      </c>
      <c r="C18" s="37" t="s">
        <v>2436</v>
      </c>
      <c r="D18" s="38" t="s">
        <v>2437</v>
      </c>
      <c r="E18" s="39"/>
    </row>
    <row r="19" spans="2:5" ht="15" customHeight="1">
      <c r="B19" s="36" t="s">
        <v>382</v>
      </c>
      <c r="C19" s="37" t="s">
        <v>722</v>
      </c>
      <c r="D19" s="38" t="s">
        <v>2438</v>
      </c>
      <c r="E19" s="39"/>
    </row>
    <row r="20" spans="2:5" ht="15" customHeight="1">
      <c r="B20" s="36" t="s">
        <v>381</v>
      </c>
      <c r="C20" s="37" t="s">
        <v>2434</v>
      </c>
      <c r="D20" s="38" t="s">
        <v>2435</v>
      </c>
      <c r="E20" s="39"/>
    </row>
    <row r="21" spans="2:5" ht="15" customHeight="1">
      <c r="B21" s="36" t="s">
        <v>287</v>
      </c>
      <c r="C21" s="37" t="s">
        <v>1549</v>
      </c>
      <c r="D21" s="38" t="s">
        <v>2439</v>
      </c>
      <c r="E21" s="39"/>
    </row>
    <row r="22" spans="2:5" ht="15" customHeight="1">
      <c r="B22" s="36" t="s">
        <v>288</v>
      </c>
      <c r="C22" s="37" t="s">
        <v>1550</v>
      </c>
      <c r="D22" s="38" t="s">
        <v>2440</v>
      </c>
      <c r="E22" s="39"/>
    </row>
    <row r="23" spans="2:5" ht="15" customHeight="1">
      <c r="B23" s="36" t="s">
        <v>289</v>
      </c>
      <c r="C23" s="37" t="s">
        <v>1498</v>
      </c>
      <c r="D23" s="38" t="s">
        <v>2441</v>
      </c>
      <c r="E23" s="39"/>
    </row>
    <row r="24" spans="2:5" ht="15" customHeight="1">
      <c r="B24" s="36" t="s">
        <v>281</v>
      </c>
      <c r="C24" s="37" t="s">
        <v>1551</v>
      </c>
      <c r="D24" s="38" t="s">
        <v>2442</v>
      </c>
      <c r="E24" s="39"/>
    </row>
    <row r="25" spans="2:5" ht="15" customHeight="1">
      <c r="B25" s="36"/>
      <c r="C25" s="37"/>
      <c r="D25" s="38"/>
      <c r="E25" s="39"/>
    </row>
    <row r="26" spans="2:5" ht="15" customHeight="1">
      <c r="B26" s="36"/>
      <c r="C26" s="37"/>
      <c r="D26" s="38"/>
      <c r="E26" s="39"/>
    </row>
    <row r="27" spans="2:5" ht="15" customHeight="1">
      <c r="B27" s="36"/>
      <c r="C27" s="37"/>
      <c r="D27" s="38"/>
      <c r="E27" s="39"/>
    </row>
    <row r="28" spans="2:5" ht="15" customHeight="1">
      <c r="B28" s="36"/>
      <c r="C28" s="37"/>
      <c r="D28" s="38"/>
      <c r="E28" s="39"/>
    </row>
    <row r="29" spans="2:5" ht="15" customHeight="1">
      <c r="B29" s="36"/>
      <c r="C29" s="37"/>
      <c r="D29" s="38"/>
      <c r="E29" s="39"/>
    </row>
    <row r="30" spans="2:5" ht="15" customHeight="1">
      <c r="B30" s="36"/>
      <c r="C30" s="37"/>
      <c r="D30" s="38"/>
      <c r="E30" s="39"/>
    </row>
    <row r="31" spans="2:5" ht="15" customHeight="1">
      <c r="B31" s="36"/>
      <c r="C31" s="37"/>
      <c r="D31" s="38"/>
      <c r="E31" s="39"/>
    </row>
    <row r="32" spans="2:5" ht="15" customHeight="1">
      <c r="B32" s="36"/>
      <c r="C32" s="37"/>
      <c r="D32" s="38"/>
      <c r="E32" s="39"/>
    </row>
    <row r="33" spans="2:5" ht="15" customHeight="1">
      <c r="B33" s="36"/>
      <c r="C33" s="37"/>
      <c r="D33" s="38"/>
      <c r="E33" s="39"/>
    </row>
    <row r="34" spans="2:5" ht="15" customHeight="1">
      <c r="B34" s="36"/>
      <c r="C34" s="37"/>
      <c r="D34" s="38"/>
      <c r="E34" s="39"/>
    </row>
    <row r="35" spans="2:5" ht="15" customHeight="1">
      <c r="B35" s="36" t="s">
        <v>10</v>
      </c>
      <c r="C35" s="37" t="s">
        <v>60</v>
      </c>
      <c r="D35" s="38" t="s">
        <v>60</v>
      </c>
      <c r="E35" s="39"/>
    </row>
    <row r="36" spans="2:5" ht="15" customHeight="1" thickBot="1">
      <c r="B36" s="36" t="s">
        <v>11</v>
      </c>
      <c r="C36" s="37" t="s">
        <v>61</v>
      </c>
      <c r="D36" s="41" t="s">
        <v>61</v>
      </c>
      <c r="E36" s="80"/>
    </row>
    <row r="37" spans="2:5" ht="16.5" customHeight="1" thickBot="1">
      <c r="B37" s="197" t="s">
        <v>12</v>
      </c>
      <c r="C37" s="207"/>
      <c r="D37" s="198"/>
      <c r="E37" s="13" t="s">
        <v>5</v>
      </c>
    </row>
    <row r="38" spans="2:5" ht="15" customHeight="1">
      <c r="B38" s="208" t="s">
        <v>13</v>
      </c>
      <c r="C38" s="209"/>
      <c r="D38" s="210"/>
      <c r="E38" s="35"/>
    </row>
    <row r="39" spans="2:5" ht="15" customHeight="1">
      <c r="B39" s="180" t="s">
        <v>141</v>
      </c>
      <c r="C39" s="181"/>
      <c r="D39" s="182"/>
      <c r="E39" s="39"/>
    </row>
    <row r="40" spans="2:5" ht="15" customHeight="1">
      <c r="B40" s="180" t="s">
        <v>14</v>
      </c>
      <c r="C40" s="181"/>
      <c r="D40" s="182"/>
      <c r="E40" s="42"/>
    </row>
    <row r="41" spans="2:5" ht="15" customHeight="1">
      <c r="B41" s="180" t="s">
        <v>15</v>
      </c>
      <c r="C41" s="181"/>
      <c r="D41" s="182"/>
      <c r="E41" s="42"/>
    </row>
    <row r="42" spans="2:5" ht="15" customHeight="1">
      <c r="B42" s="188" t="s">
        <v>221</v>
      </c>
      <c r="C42" s="189"/>
      <c r="D42" s="190"/>
      <c r="E42" s="42"/>
    </row>
    <row r="43" spans="2:5" ht="15" customHeight="1">
      <c r="B43" s="219" t="s">
        <v>208</v>
      </c>
      <c r="C43" s="220"/>
      <c r="D43" s="221"/>
      <c r="E43" s="43"/>
    </row>
    <row r="44" spans="2:5" ht="15" customHeight="1" thickBot="1">
      <c r="B44" s="213" t="s">
        <v>206</v>
      </c>
      <c r="C44" s="214"/>
      <c r="D44" s="215"/>
      <c r="E44" s="44"/>
    </row>
    <row r="45" spans="2:5" ht="15" customHeight="1" thickBot="1">
      <c r="B45" s="216" t="s">
        <v>207</v>
      </c>
      <c r="C45" s="217"/>
      <c r="D45" s="218"/>
      <c r="E45" s="45">
        <f>(E38+E40+E41+E42+E44)-(E43*E38)</f>
        <v>0</v>
      </c>
    </row>
    <row r="46" spans="2:5" ht="21" customHeight="1" thickBot="1">
      <c r="B46" s="222" t="s">
        <v>209</v>
      </c>
      <c r="C46" s="223"/>
      <c r="D46" s="223"/>
      <c r="E46" s="18" t="s">
        <v>17</v>
      </c>
    </row>
    <row r="47" spans="2:5" s="48" customFormat="1" ht="15" thickBot="1">
      <c r="B47" s="186"/>
      <c r="C47" s="187"/>
      <c r="D47" s="187"/>
      <c r="E47" s="47"/>
    </row>
    <row r="48" spans="2:5" ht="21.6" thickBot="1">
      <c r="B48" s="176" t="s">
        <v>1305</v>
      </c>
      <c r="C48" s="177"/>
      <c r="D48" s="177"/>
      <c r="E48" s="13" t="s">
        <v>1305</v>
      </c>
    </row>
    <row r="49" spans="2:5" ht="15" customHeight="1" thickBot="1">
      <c r="B49" s="178" t="s">
        <v>18</v>
      </c>
      <c r="C49" s="179"/>
      <c r="D49" s="179"/>
      <c r="E49" s="46"/>
    </row>
    <row r="50" spans="2:5">
      <c r="B50" s="212"/>
      <c r="C50" s="212"/>
      <c r="D50" s="212"/>
    </row>
    <row r="51" spans="2:5">
      <c r="B51" s="212"/>
      <c r="C51" s="212"/>
      <c r="D51" s="212"/>
    </row>
  </sheetData>
  <sheetProtection algorithmName="SHA-512" hashValue="pfc8srg9dbeB5pgDE8EujYdcSkw+C2q5RacNP4g4Azy61gqbcQzWhV+mBw3RnaeTENwaIEcjwOmNBLq92S9mPw==" saltValue="0cj83sxRwbGe3SljhIDyVA==" spinCount="100000" sheet="1" objects="1" scenarios="1"/>
  <mergeCells count="23">
    <mergeCell ref="C9:D9"/>
    <mergeCell ref="C2:D2"/>
    <mergeCell ref="C3:D3"/>
    <mergeCell ref="E5:E6"/>
    <mergeCell ref="C7:D7"/>
    <mergeCell ref="C8:D8"/>
    <mergeCell ref="C5:D5"/>
    <mergeCell ref="C6:D6"/>
    <mergeCell ref="B43:D43"/>
    <mergeCell ref="B48:D48"/>
    <mergeCell ref="B49:D49"/>
    <mergeCell ref="B37:D37"/>
    <mergeCell ref="B38:D38"/>
    <mergeCell ref="B39:D39"/>
    <mergeCell ref="B40:D40"/>
    <mergeCell ref="B41:D41"/>
    <mergeCell ref="B42:D42"/>
    <mergeCell ref="B46:D46"/>
    <mergeCell ref="B50:D50"/>
    <mergeCell ref="B51:D51"/>
    <mergeCell ref="B44:D44"/>
    <mergeCell ref="B45:D45"/>
    <mergeCell ref="B47:D47"/>
  </mergeCells>
  <hyperlinks>
    <hyperlink ref="B1" location="'1. Index'!A1" display="Go To Index" xr:uid="{834F124B-5FD9-4870-AFC7-9D62E12B8265}"/>
    <hyperlink ref="E1" location="'4. Database'!A1" display="Go To Database" xr:uid="{C8AF73DD-58B1-4FA8-97E2-92EF1185A22C}"/>
  </hyperlinks>
  <pageMargins left="0.7" right="0.7" top="0.75" bottom="0.75" header="0.3" footer="0.3"/>
  <pageSetup scale="63" orientation="landscape" r:id="rId1"/>
  <headerFooter>
    <oddFooter>&amp;R_x000D_&amp;1#&amp;"Calibri"&amp;10&amp;K000000 Confidential</odd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107">
    <pageSetUpPr fitToPage="1"/>
  </sheetPr>
  <dimension ref="B1:E51"/>
  <sheetViews>
    <sheetView zoomScale="70" zoomScaleNormal="70" workbookViewId="0">
      <selection activeCell="A48" sqref="A48:XFD49"/>
    </sheetView>
  </sheetViews>
  <sheetFormatPr defaultColWidth="9.21875" defaultRowHeight="14.4"/>
  <cols>
    <col min="1" max="1" width="2.77734375" style="20" customWidth="1"/>
    <col min="2" max="4" width="40.5546875" style="20" customWidth="1"/>
    <col min="5" max="5" width="54.21875" style="20" customWidth="1"/>
    <col min="6" max="16384" width="9.21875" style="20"/>
  </cols>
  <sheetData>
    <row r="1" spans="2:5" ht="15" thickBot="1">
      <c r="B1" s="19" t="s">
        <v>152</v>
      </c>
      <c r="C1" s="20">
        <v>62</v>
      </c>
      <c r="E1" s="11" t="s">
        <v>1275</v>
      </c>
    </row>
    <row r="2" spans="2:5">
      <c r="B2" s="21" t="s">
        <v>0</v>
      </c>
      <c r="C2" s="194" t="str">
        <f>VLOOKUP(C3,'1. Index'!$B$7:$C$212,2,0)</f>
        <v>Electrical and optical equipment</v>
      </c>
      <c r="D2" s="194"/>
    </row>
    <row r="3" spans="2:5" ht="15" thickBot="1">
      <c r="B3" s="22" t="s">
        <v>1</v>
      </c>
      <c r="C3" s="193" t="str">
        <f>LEFT(C5,10)</f>
        <v>15.01.11.2</v>
      </c>
      <c r="D3" s="194"/>
    </row>
    <row r="4" spans="2:5" ht="15" thickBot="1">
      <c r="B4" s="23"/>
    </row>
    <row r="5" spans="2:5" ht="15" customHeight="1">
      <c r="B5" s="24" t="s">
        <v>2</v>
      </c>
      <c r="C5" s="203" t="str" cm="1">
        <f t="array" ref="C5">INDEX('1. Index'!$B$8:$E$212,C1,1)</f>
        <v>15.01.11.2.01.470</v>
      </c>
      <c r="D5" s="204"/>
      <c r="E5" s="195" t="s">
        <v>3</v>
      </c>
    </row>
    <row r="6" spans="2:5" ht="15" customHeight="1" thickBot="1">
      <c r="B6" s="25" t="s">
        <v>4</v>
      </c>
      <c r="C6" s="205" t="str" cm="1">
        <f t="array" ref="C6">INDEX('1. Index'!$B$8:$E$212,C1,2)</f>
        <v>Electrocardiograph - Unspecified</v>
      </c>
      <c r="D6" s="206"/>
      <c r="E6" s="196"/>
    </row>
    <row r="7" spans="2:5" ht="16.5" customHeight="1" thickBot="1">
      <c r="B7" s="26"/>
      <c r="C7" s="197" t="s">
        <v>24</v>
      </c>
      <c r="D7" s="198"/>
      <c r="E7" s="13" t="s">
        <v>5</v>
      </c>
    </row>
    <row r="8" spans="2:5">
      <c r="B8" s="27" t="s">
        <v>6</v>
      </c>
      <c r="C8" s="199" t="str" cm="1">
        <f t="array" ref="C8">INDEX('1. Index'!$B$8:$E$212,C1,3)</f>
        <v>Unspecified</v>
      </c>
      <c r="D8" s="200"/>
      <c r="E8" s="28"/>
    </row>
    <row r="9" spans="2:5" ht="15" thickBot="1">
      <c r="B9" s="29" t="s">
        <v>7</v>
      </c>
      <c r="C9" s="201" t="str" cm="1">
        <f t="array" ref="C9">INDEX('1. Index'!$B$8:$E$212,C1,4)</f>
        <v>Unspecified</v>
      </c>
      <c r="D9" s="202"/>
      <c r="E9" s="30"/>
    </row>
    <row r="10" spans="2:5" ht="18" customHeight="1" thickBot="1">
      <c r="B10" s="31"/>
      <c r="C10" s="32" t="s">
        <v>8</v>
      </c>
      <c r="D10" s="32" t="s">
        <v>9</v>
      </c>
      <c r="E10" s="13" t="s">
        <v>5</v>
      </c>
    </row>
    <row r="11" spans="2:5" ht="15" customHeight="1">
      <c r="B11" s="33" t="s">
        <v>358</v>
      </c>
      <c r="C11" s="66" t="s">
        <v>2352</v>
      </c>
      <c r="D11" s="67" t="s">
        <v>2353</v>
      </c>
      <c r="E11" s="35"/>
    </row>
    <row r="12" spans="2:5" ht="15" customHeight="1">
      <c r="B12" s="36" t="s">
        <v>376</v>
      </c>
      <c r="C12" s="37" t="s">
        <v>216</v>
      </c>
      <c r="D12" s="38" t="s">
        <v>1882</v>
      </c>
      <c r="E12" s="39"/>
    </row>
    <row r="13" spans="2:5" ht="15" customHeight="1">
      <c r="B13" s="36" t="s">
        <v>377</v>
      </c>
      <c r="C13" s="37" t="s">
        <v>216</v>
      </c>
      <c r="D13" s="38" t="s">
        <v>1882</v>
      </c>
      <c r="E13" s="39"/>
    </row>
    <row r="14" spans="2:5" ht="15" customHeight="1">
      <c r="B14" s="36" t="s">
        <v>378</v>
      </c>
      <c r="C14" s="37" t="s">
        <v>2428</v>
      </c>
      <c r="D14" s="38" t="s">
        <v>2429</v>
      </c>
      <c r="E14" s="39"/>
    </row>
    <row r="15" spans="2:5" ht="15" customHeight="1">
      <c r="B15" s="36" t="s">
        <v>379</v>
      </c>
      <c r="C15" s="37" t="s">
        <v>2430</v>
      </c>
      <c r="D15" s="38" t="s">
        <v>2431</v>
      </c>
      <c r="E15" s="39"/>
    </row>
    <row r="16" spans="2:5" ht="15" customHeight="1">
      <c r="B16" s="36" t="s">
        <v>380</v>
      </c>
      <c r="C16" s="37" t="s">
        <v>2432</v>
      </c>
      <c r="D16" s="38" t="s">
        <v>2433</v>
      </c>
      <c r="E16" s="39"/>
    </row>
    <row r="17" spans="2:5" ht="15" customHeight="1">
      <c r="B17" s="36" t="s">
        <v>381</v>
      </c>
      <c r="C17" s="37" t="s">
        <v>2434</v>
      </c>
      <c r="D17" s="38" t="s">
        <v>2435</v>
      </c>
      <c r="E17" s="39"/>
    </row>
    <row r="18" spans="2:5" ht="15" customHeight="1">
      <c r="B18" s="36" t="s">
        <v>499</v>
      </c>
      <c r="C18" s="37" t="s">
        <v>2436</v>
      </c>
      <c r="D18" s="38" t="s">
        <v>2437</v>
      </c>
      <c r="E18" s="39"/>
    </row>
    <row r="19" spans="2:5" ht="15" customHeight="1">
      <c r="B19" s="36" t="s">
        <v>382</v>
      </c>
      <c r="C19" s="37" t="s">
        <v>722</v>
      </c>
      <c r="D19" s="38" t="s">
        <v>2438</v>
      </c>
      <c r="E19" s="39"/>
    </row>
    <row r="20" spans="2:5" ht="15" customHeight="1">
      <c r="B20" s="36" t="s">
        <v>381</v>
      </c>
      <c r="C20" s="37" t="s">
        <v>2434</v>
      </c>
      <c r="D20" s="38" t="s">
        <v>2435</v>
      </c>
      <c r="E20" s="39"/>
    </row>
    <row r="21" spans="2:5" ht="15" customHeight="1">
      <c r="B21" s="36" t="s">
        <v>287</v>
      </c>
      <c r="C21" s="37" t="s">
        <v>1549</v>
      </c>
      <c r="D21" s="38" t="s">
        <v>2439</v>
      </c>
      <c r="E21" s="39"/>
    </row>
    <row r="22" spans="2:5" ht="15" customHeight="1">
      <c r="B22" s="36" t="s">
        <v>288</v>
      </c>
      <c r="C22" s="37" t="s">
        <v>1550</v>
      </c>
      <c r="D22" s="38" t="s">
        <v>2440</v>
      </c>
      <c r="E22" s="39"/>
    </row>
    <row r="23" spans="2:5" ht="15" customHeight="1">
      <c r="B23" s="36" t="s">
        <v>289</v>
      </c>
      <c r="C23" s="37" t="s">
        <v>1498</v>
      </c>
      <c r="D23" s="38" t="s">
        <v>2441</v>
      </c>
      <c r="E23" s="39"/>
    </row>
    <row r="24" spans="2:5" ht="15" customHeight="1">
      <c r="B24" s="36" t="s">
        <v>281</v>
      </c>
      <c r="C24" s="37" t="s">
        <v>1551</v>
      </c>
      <c r="D24" s="38" t="s">
        <v>2442</v>
      </c>
      <c r="E24" s="39"/>
    </row>
    <row r="25" spans="2:5" ht="15" customHeight="1">
      <c r="B25" s="36"/>
      <c r="C25" s="37"/>
      <c r="D25" s="38"/>
      <c r="E25" s="39"/>
    </row>
    <row r="26" spans="2:5" ht="15" customHeight="1">
      <c r="B26" s="36"/>
      <c r="C26" s="37"/>
      <c r="D26" s="38"/>
      <c r="E26" s="39"/>
    </row>
    <row r="27" spans="2:5" ht="15" customHeight="1">
      <c r="B27" s="36"/>
      <c r="C27" s="37"/>
      <c r="D27" s="38"/>
      <c r="E27" s="39"/>
    </row>
    <row r="28" spans="2:5" ht="15" customHeight="1">
      <c r="B28" s="36"/>
      <c r="C28" s="37"/>
      <c r="D28" s="38"/>
      <c r="E28" s="39"/>
    </row>
    <row r="29" spans="2:5" ht="15" customHeight="1">
      <c r="B29" s="36"/>
      <c r="C29" s="37"/>
      <c r="D29" s="38"/>
      <c r="E29" s="39"/>
    </row>
    <row r="30" spans="2:5" ht="15" customHeight="1">
      <c r="B30" s="36"/>
      <c r="C30" s="37"/>
      <c r="D30" s="38"/>
      <c r="E30" s="39"/>
    </row>
    <row r="31" spans="2:5" ht="15" customHeight="1">
      <c r="B31" s="36"/>
      <c r="C31" s="37"/>
      <c r="D31" s="38"/>
      <c r="E31" s="39"/>
    </row>
    <row r="32" spans="2:5" ht="15" customHeight="1">
      <c r="B32" s="36"/>
      <c r="C32" s="37"/>
      <c r="D32" s="38"/>
      <c r="E32" s="39"/>
    </row>
    <row r="33" spans="2:5" ht="15" customHeight="1">
      <c r="B33" s="36"/>
      <c r="C33" s="37"/>
      <c r="D33" s="38"/>
      <c r="E33" s="39"/>
    </row>
    <row r="34" spans="2:5" ht="15" customHeight="1">
      <c r="B34" s="36" t="s">
        <v>279</v>
      </c>
      <c r="C34" s="37" t="s">
        <v>2444</v>
      </c>
      <c r="D34" s="38" t="s">
        <v>1552</v>
      </c>
      <c r="E34" s="39"/>
    </row>
    <row r="35" spans="2:5" ht="15" customHeight="1">
      <c r="B35" s="36" t="s">
        <v>10</v>
      </c>
      <c r="C35" s="37" t="s">
        <v>60</v>
      </c>
      <c r="D35" s="38" t="s">
        <v>60</v>
      </c>
      <c r="E35" s="39"/>
    </row>
    <row r="36" spans="2:5" ht="15" customHeight="1" thickBot="1">
      <c r="B36" s="36" t="s">
        <v>11</v>
      </c>
      <c r="C36" s="37" t="s">
        <v>61</v>
      </c>
      <c r="D36" s="41" t="s">
        <v>61</v>
      </c>
      <c r="E36" s="80"/>
    </row>
    <row r="37" spans="2:5" ht="16.5" customHeight="1" thickBot="1">
      <c r="B37" s="197" t="s">
        <v>12</v>
      </c>
      <c r="C37" s="207"/>
      <c r="D37" s="198"/>
      <c r="E37" s="13" t="s">
        <v>5</v>
      </c>
    </row>
    <row r="38" spans="2:5" ht="15" customHeight="1">
      <c r="B38" s="208" t="s">
        <v>13</v>
      </c>
      <c r="C38" s="209"/>
      <c r="D38" s="210"/>
      <c r="E38" s="35"/>
    </row>
    <row r="39" spans="2:5" ht="15" customHeight="1">
      <c r="B39" s="180" t="s">
        <v>141</v>
      </c>
      <c r="C39" s="181"/>
      <c r="D39" s="182"/>
      <c r="E39" s="39"/>
    </row>
    <row r="40" spans="2:5" ht="15" customHeight="1">
      <c r="B40" s="180" t="s">
        <v>14</v>
      </c>
      <c r="C40" s="181"/>
      <c r="D40" s="182"/>
      <c r="E40" s="42"/>
    </row>
    <row r="41" spans="2:5" ht="15" customHeight="1">
      <c r="B41" s="180" t="s">
        <v>15</v>
      </c>
      <c r="C41" s="181"/>
      <c r="D41" s="182"/>
      <c r="E41" s="42"/>
    </row>
    <row r="42" spans="2:5" ht="15" customHeight="1">
      <c r="B42" s="188" t="s">
        <v>221</v>
      </c>
      <c r="C42" s="189"/>
      <c r="D42" s="190"/>
      <c r="E42" s="42"/>
    </row>
    <row r="43" spans="2:5" ht="15" customHeight="1">
      <c r="B43" s="219" t="s">
        <v>208</v>
      </c>
      <c r="C43" s="220"/>
      <c r="D43" s="221"/>
      <c r="E43" s="43"/>
    </row>
    <row r="44" spans="2:5" ht="15" customHeight="1" thickBot="1">
      <c r="B44" s="213" t="s">
        <v>206</v>
      </c>
      <c r="C44" s="214"/>
      <c r="D44" s="215"/>
      <c r="E44" s="44"/>
    </row>
    <row r="45" spans="2:5" ht="15" customHeight="1" thickBot="1">
      <c r="B45" s="216" t="s">
        <v>207</v>
      </c>
      <c r="C45" s="217"/>
      <c r="D45" s="218"/>
      <c r="E45" s="45">
        <f>(E38+E40+E41+E42+E44)-(E43*E38)</f>
        <v>0</v>
      </c>
    </row>
    <row r="46" spans="2:5" ht="21" customHeight="1" thickBot="1">
      <c r="B46" s="222" t="s">
        <v>209</v>
      </c>
      <c r="C46" s="223"/>
      <c r="D46" s="223"/>
      <c r="E46" s="18" t="s">
        <v>17</v>
      </c>
    </row>
    <row r="47" spans="2:5" s="48" customFormat="1" ht="15" thickBot="1">
      <c r="B47" s="186" t="s">
        <v>2443</v>
      </c>
      <c r="C47" s="187"/>
      <c r="D47" s="187"/>
      <c r="E47" s="47"/>
    </row>
    <row r="48" spans="2:5" ht="21.6" thickBot="1">
      <c r="B48" s="176" t="s">
        <v>1305</v>
      </c>
      <c r="C48" s="177"/>
      <c r="D48" s="177"/>
      <c r="E48" s="13" t="s">
        <v>1305</v>
      </c>
    </row>
    <row r="49" spans="2:5" ht="15" customHeight="1" thickBot="1">
      <c r="B49" s="178" t="s">
        <v>18</v>
      </c>
      <c r="C49" s="179"/>
      <c r="D49" s="179"/>
      <c r="E49" s="46"/>
    </row>
    <row r="50" spans="2:5">
      <c r="B50" s="212"/>
      <c r="C50" s="212"/>
      <c r="D50" s="212"/>
    </row>
    <row r="51" spans="2:5">
      <c r="B51" s="212"/>
      <c r="C51" s="212"/>
      <c r="D51" s="212"/>
    </row>
  </sheetData>
  <sheetProtection algorithmName="SHA-512" hashValue="dymda08wsfX8T4d2/bhPo7GnVHeuJXtsF+Va/hBv+iGCKxMjXSeesC21joThTGl5t0vvFnyneaQ0Qd1DsKqmPw==" saltValue="s6xiF4Qgp210I3+7VKGhuQ==" spinCount="100000" sheet="1" objects="1" scenarios="1"/>
  <mergeCells count="23">
    <mergeCell ref="C9:D9"/>
    <mergeCell ref="C2:D2"/>
    <mergeCell ref="C3:D3"/>
    <mergeCell ref="E5:E6"/>
    <mergeCell ref="C7:D7"/>
    <mergeCell ref="C8:D8"/>
    <mergeCell ref="C5:D5"/>
    <mergeCell ref="C6:D6"/>
    <mergeCell ref="B43:D43"/>
    <mergeCell ref="B48:D48"/>
    <mergeCell ref="B49:D49"/>
    <mergeCell ref="B37:D37"/>
    <mergeCell ref="B38:D38"/>
    <mergeCell ref="B39:D39"/>
    <mergeCell ref="B40:D40"/>
    <mergeCell ref="B41:D41"/>
    <mergeCell ref="B42:D42"/>
    <mergeCell ref="B46:D46"/>
    <mergeCell ref="B50:D50"/>
    <mergeCell ref="B51:D51"/>
    <mergeCell ref="B44:D44"/>
    <mergeCell ref="B45:D45"/>
    <mergeCell ref="B47:D47"/>
  </mergeCells>
  <hyperlinks>
    <hyperlink ref="B1" location="'1. Index'!A1" display="Go To Index" xr:uid="{A2DCCECA-B7DA-4249-AB28-BF0426134812}"/>
    <hyperlink ref="E1" location="'4. Database'!A1" display="Go To Database" xr:uid="{957B4BAF-0830-4EB5-82A1-940BFBA30FA0}"/>
  </hyperlinks>
  <pageMargins left="0.7" right="0.7" top="0.75" bottom="0.75" header="0.3" footer="0.3"/>
  <pageSetup scale="63" orientation="landscape" r:id="rId1"/>
  <headerFooter>
    <oddFooter>&amp;R_x000D_&amp;1#&amp;"Calibri"&amp;10&amp;K000000 Confidential</odd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167">
    <pageSetUpPr fitToPage="1"/>
  </sheetPr>
  <dimension ref="B1:E51"/>
  <sheetViews>
    <sheetView topLeftCell="A23" zoomScale="70" zoomScaleNormal="70" workbookViewId="0">
      <selection activeCell="A48" sqref="A48:XFD49"/>
    </sheetView>
  </sheetViews>
  <sheetFormatPr defaultColWidth="9.21875" defaultRowHeight="14.4"/>
  <cols>
    <col min="1" max="1" width="2.77734375" style="20" customWidth="1"/>
    <col min="2" max="4" width="40.5546875" style="20" customWidth="1"/>
    <col min="5" max="5" width="54.21875" style="20" customWidth="1"/>
    <col min="6" max="16384" width="9.21875" style="20"/>
  </cols>
  <sheetData>
    <row r="1" spans="2:5" ht="15" thickBot="1">
      <c r="B1" s="19" t="s">
        <v>152</v>
      </c>
      <c r="C1" s="20">
        <v>63</v>
      </c>
      <c r="E1" s="11" t="s">
        <v>1275</v>
      </c>
    </row>
    <row r="2" spans="2:5">
      <c r="B2" s="21" t="s">
        <v>0</v>
      </c>
      <c r="C2" s="194" t="str">
        <f>VLOOKUP(C3,'1. Index'!$B$7:$C$212,2,0)</f>
        <v>Electrical and optical equipment</v>
      </c>
      <c r="D2" s="194"/>
    </row>
    <row r="3" spans="2:5" ht="15" thickBot="1">
      <c r="B3" s="22" t="s">
        <v>1</v>
      </c>
      <c r="C3" s="193" t="str">
        <f>LEFT(C5,10)</f>
        <v>15.01.11.2</v>
      </c>
      <c r="D3" s="194"/>
    </row>
    <row r="4" spans="2:5" ht="15" thickBot="1">
      <c r="B4" s="23"/>
    </row>
    <row r="5" spans="2:5" ht="15" customHeight="1">
      <c r="B5" s="24" t="s">
        <v>2</v>
      </c>
      <c r="C5" s="203" t="str" cm="1">
        <f t="array" ref="C5">INDEX('1. Index'!$B$8:$E$212,C1,1)</f>
        <v>15.01.11.2.01.480</v>
      </c>
      <c r="D5" s="204"/>
      <c r="E5" s="195" t="s">
        <v>3</v>
      </c>
    </row>
    <row r="6" spans="2:5" ht="15" customHeight="1" thickBot="1">
      <c r="B6" s="25" t="s">
        <v>4</v>
      </c>
      <c r="C6" s="205" t="str" cm="1">
        <f t="array" ref="C6">INDEX('1. Index'!$B$8:$E$212,C1,2)</f>
        <v>Electrocardiograph - Schiller (Switzerland) - Cardiovit AT-180</v>
      </c>
      <c r="D6" s="206"/>
      <c r="E6" s="196"/>
    </row>
    <row r="7" spans="2:5" ht="16.5" customHeight="1" thickBot="1">
      <c r="B7" s="26"/>
      <c r="C7" s="197" t="s">
        <v>24</v>
      </c>
      <c r="D7" s="198"/>
      <c r="E7" s="13" t="s">
        <v>5</v>
      </c>
    </row>
    <row r="8" spans="2:5">
      <c r="B8" s="27" t="s">
        <v>6</v>
      </c>
      <c r="C8" s="199" t="str" cm="1">
        <f t="array" ref="C8">INDEX('1. Index'!$B$8:$E$212,C1,3)</f>
        <v>Schiller (Switzerland)</v>
      </c>
      <c r="D8" s="200"/>
      <c r="E8" s="28"/>
    </row>
    <row r="9" spans="2:5" ht="15" thickBot="1">
      <c r="B9" s="29" t="s">
        <v>7</v>
      </c>
      <c r="C9" s="201" t="str" cm="1">
        <f t="array" ref="C9">INDEX('1. Index'!$B$8:$E$212,C1,4)</f>
        <v>Cardiovit AT-180</v>
      </c>
      <c r="D9" s="202"/>
      <c r="E9" s="30"/>
    </row>
    <row r="10" spans="2:5" ht="18" customHeight="1" thickBot="1">
      <c r="B10" s="31"/>
      <c r="C10" s="32" t="s">
        <v>8</v>
      </c>
      <c r="D10" s="32" t="s">
        <v>9</v>
      </c>
      <c r="E10" s="13" t="s">
        <v>5</v>
      </c>
    </row>
    <row r="11" spans="2:5" ht="15" customHeight="1">
      <c r="B11" s="33" t="s">
        <v>384</v>
      </c>
      <c r="C11" s="66" t="s">
        <v>1553</v>
      </c>
      <c r="D11" s="67" t="s">
        <v>2445</v>
      </c>
      <c r="E11" s="35"/>
    </row>
    <row r="12" spans="2:5" ht="15" customHeight="1">
      <c r="B12" s="36" t="s">
        <v>385</v>
      </c>
      <c r="C12" s="37" t="s">
        <v>216</v>
      </c>
      <c r="D12" s="38" t="s">
        <v>1882</v>
      </c>
      <c r="E12" s="39"/>
    </row>
    <row r="13" spans="2:5" ht="15" customHeight="1">
      <c r="B13" s="36" t="s">
        <v>386</v>
      </c>
      <c r="C13" s="37" t="s">
        <v>216</v>
      </c>
      <c r="D13" s="38" t="s">
        <v>1882</v>
      </c>
      <c r="E13" s="39"/>
    </row>
    <row r="14" spans="2:5" ht="15" customHeight="1">
      <c r="B14" s="36" t="s">
        <v>1361</v>
      </c>
      <c r="C14" s="37" t="s">
        <v>1554</v>
      </c>
      <c r="D14" s="38" t="s">
        <v>2446</v>
      </c>
      <c r="E14" s="39"/>
    </row>
    <row r="15" spans="2:5" ht="15" customHeight="1">
      <c r="B15" s="36" t="s">
        <v>387</v>
      </c>
      <c r="C15" s="37" t="s">
        <v>1555</v>
      </c>
      <c r="D15" s="38" t="s">
        <v>2447</v>
      </c>
      <c r="E15" s="39"/>
    </row>
    <row r="16" spans="2:5" ht="15" customHeight="1">
      <c r="B16" s="36" t="s">
        <v>388</v>
      </c>
      <c r="C16" s="37" t="s">
        <v>724</v>
      </c>
      <c r="D16" s="38" t="s">
        <v>2448</v>
      </c>
      <c r="E16" s="39"/>
    </row>
    <row r="17" spans="2:5" ht="15" customHeight="1">
      <c r="B17" s="36" t="s">
        <v>389</v>
      </c>
      <c r="C17" s="37" t="s">
        <v>725</v>
      </c>
      <c r="D17" s="38" t="s">
        <v>2449</v>
      </c>
      <c r="E17" s="39"/>
    </row>
    <row r="18" spans="2:5" ht="15" customHeight="1">
      <c r="B18" s="36" t="s">
        <v>390</v>
      </c>
      <c r="C18" s="37" t="s">
        <v>1556</v>
      </c>
      <c r="D18" s="38" t="s">
        <v>2450</v>
      </c>
      <c r="E18" s="39"/>
    </row>
    <row r="19" spans="2:5" ht="15" customHeight="1">
      <c r="B19" s="36" t="s">
        <v>391</v>
      </c>
      <c r="C19" s="37" t="s">
        <v>216</v>
      </c>
      <c r="D19" s="38" t="s">
        <v>1882</v>
      </c>
      <c r="E19" s="39"/>
    </row>
    <row r="20" spans="2:5" ht="15" customHeight="1">
      <c r="B20" s="36" t="s">
        <v>287</v>
      </c>
      <c r="C20" s="37" t="s">
        <v>1557</v>
      </c>
      <c r="D20" s="38" t="s">
        <v>2451</v>
      </c>
      <c r="E20" s="39"/>
    </row>
    <row r="21" spans="2:5" ht="15" customHeight="1">
      <c r="B21" s="36" t="s">
        <v>288</v>
      </c>
      <c r="C21" s="37" t="s">
        <v>703</v>
      </c>
      <c r="D21" s="38" t="s">
        <v>2452</v>
      </c>
      <c r="E21" s="39"/>
    </row>
    <row r="22" spans="2:5" ht="15" customHeight="1">
      <c r="B22" s="36" t="s">
        <v>289</v>
      </c>
      <c r="C22" s="37" t="s">
        <v>1558</v>
      </c>
      <c r="D22" s="38" t="s">
        <v>2453</v>
      </c>
      <c r="E22" s="39"/>
    </row>
    <row r="23" spans="2:5" ht="15" customHeight="1">
      <c r="B23" s="36" t="s">
        <v>281</v>
      </c>
      <c r="C23" s="37" t="s">
        <v>1559</v>
      </c>
      <c r="D23" s="38" t="s">
        <v>2454</v>
      </c>
      <c r="E23" s="39"/>
    </row>
    <row r="24" spans="2:5" ht="15" customHeight="1">
      <c r="B24" s="36"/>
      <c r="C24" s="37"/>
      <c r="D24" s="38"/>
      <c r="E24" s="39"/>
    </row>
    <row r="25" spans="2:5" ht="15" customHeight="1">
      <c r="B25" s="36"/>
      <c r="C25" s="37"/>
      <c r="D25" s="38"/>
      <c r="E25" s="39"/>
    </row>
    <row r="26" spans="2:5" ht="15" customHeight="1">
      <c r="B26" s="36"/>
      <c r="C26" s="37"/>
      <c r="D26" s="38"/>
      <c r="E26" s="39"/>
    </row>
    <row r="27" spans="2:5" ht="15" customHeight="1">
      <c r="B27" s="36"/>
      <c r="C27" s="37"/>
      <c r="D27" s="38"/>
      <c r="E27" s="39"/>
    </row>
    <row r="28" spans="2:5" ht="15" customHeight="1">
      <c r="B28" s="36"/>
      <c r="C28" s="37"/>
      <c r="D28" s="38"/>
      <c r="E28" s="39"/>
    </row>
    <row r="29" spans="2:5" ht="15" customHeight="1">
      <c r="B29" s="36"/>
      <c r="C29" s="37"/>
      <c r="D29" s="38"/>
      <c r="E29" s="39"/>
    </row>
    <row r="30" spans="2:5" ht="15" customHeight="1">
      <c r="B30" s="36"/>
      <c r="C30" s="37"/>
      <c r="D30" s="38"/>
      <c r="E30" s="39"/>
    </row>
    <row r="31" spans="2:5" ht="15" customHeight="1">
      <c r="B31" s="36"/>
      <c r="C31" s="37"/>
      <c r="D31" s="38"/>
      <c r="E31" s="39"/>
    </row>
    <row r="32" spans="2:5" ht="15" customHeight="1">
      <c r="B32" s="36"/>
      <c r="C32" s="37"/>
      <c r="D32" s="38"/>
      <c r="E32" s="39"/>
    </row>
    <row r="33" spans="2:5" ht="15" customHeight="1">
      <c r="B33" s="36"/>
      <c r="C33" s="37"/>
      <c r="D33" s="38"/>
      <c r="E33" s="39"/>
    </row>
    <row r="34" spans="2:5" ht="15" customHeight="1">
      <c r="B34" s="36"/>
      <c r="C34" s="37"/>
      <c r="D34" s="38"/>
      <c r="E34" s="39"/>
    </row>
    <row r="35" spans="2:5" ht="15" customHeight="1">
      <c r="B35" s="36" t="s">
        <v>10</v>
      </c>
      <c r="C35" s="37" t="s">
        <v>60</v>
      </c>
      <c r="D35" s="38" t="s">
        <v>60</v>
      </c>
      <c r="E35" s="39"/>
    </row>
    <row r="36" spans="2:5" ht="15" customHeight="1" thickBot="1">
      <c r="B36" s="36" t="s">
        <v>11</v>
      </c>
      <c r="C36" s="37" t="s">
        <v>61</v>
      </c>
      <c r="D36" s="41" t="s">
        <v>61</v>
      </c>
      <c r="E36" s="80"/>
    </row>
    <row r="37" spans="2:5" ht="16.5" customHeight="1" thickBot="1">
      <c r="B37" s="197" t="s">
        <v>12</v>
      </c>
      <c r="C37" s="207"/>
      <c r="D37" s="198"/>
      <c r="E37" s="13" t="s">
        <v>5</v>
      </c>
    </row>
    <row r="38" spans="2:5" ht="15" customHeight="1">
      <c r="B38" s="208" t="s">
        <v>13</v>
      </c>
      <c r="C38" s="209"/>
      <c r="D38" s="210"/>
      <c r="E38" s="35"/>
    </row>
    <row r="39" spans="2:5" ht="15" customHeight="1">
      <c r="B39" s="180" t="s">
        <v>141</v>
      </c>
      <c r="C39" s="181"/>
      <c r="D39" s="182"/>
      <c r="E39" s="39"/>
    </row>
    <row r="40" spans="2:5" ht="15" customHeight="1">
      <c r="B40" s="180" t="s">
        <v>14</v>
      </c>
      <c r="C40" s="181"/>
      <c r="D40" s="182"/>
      <c r="E40" s="42"/>
    </row>
    <row r="41" spans="2:5" ht="15" customHeight="1">
      <c r="B41" s="180" t="s">
        <v>15</v>
      </c>
      <c r="C41" s="181"/>
      <c r="D41" s="182"/>
      <c r="E41" s="42"/>
    </row>
    <row r="42" spans="2:5" ht="15" customHeight="1">
      <c r="B42" s="188" t="s">
        <v>221</v>
      </c>
      <c r="C42" s="189"/>
      <c r="D42" s="190"/>
      <c r="E42" s="42"/>
    </row>
    <row r="43" spans="2:5" ht="15" customHeight="1">
      <c r="B43" s="219" t="s">
        <v>208</v>
      </c>
      <c r="C43" s="220"/>
      <c r="D43" s="221"/>
      <c r="E43" s="43"/>
    </row>
    <row r="44" spans="2:5" ht="15" customHeight="1" thickBot="1">
      <c r="B44" s="213" t="s">
        <v>206</v>
      </c>
      <c r="C44" s="214"/>
      <c r="D44" s="215"/>
      <c r="E44" s="44"/>
    </row>
    <row r="45" spans="2:5" ht="15" customHeight="1" thickBot="1">
      <c r="B45" s="216" t="s">
        <v>207</v>
      </c>
      <c r="C45" s="217"/>
      <c r="D45" s="218"/>
      <c r="E45" s="45">
        <f>(E38+E40+E41+E42+E44)-(E43*E38)</f>
        <v>0</v>
      </c>
    </row>
    <row r="46" spans="2:5" ht="21" customHeight="1" thickBot="1">
      <c r="B46" s="222" t="s">
        <v>209</v>
      </c>
      <c r="C46" s="223"/>
      <c r="D46" s="223"/>
      <c r="E46" s="18" t="s">
        <v>17</v>
      </c>
    </row>
    <row r="47" spans="2:5" s="48" customFormat="1" ht="15" thickBot="1">
      <c r="B47" s="186"/>
      <c r="C47" s="187"/>
      <c r="D47" s="187"/>
      <c r="E47" s="47"/>
    </row>
    <row r="48" spans="2:5" ht="21.6" thickBot="1">
      <c r="B48" s="176" t="s">
        <v>1305</v>
      </c>
      <c r="C48" s="177"/>
      <c r="D48" s="177"/>
      <c r="E48" s="13" t="s">
        <v>1305</v>
      </c>
    </row>
    <row r="49" spans="2:5" ht="15" customHeight="1" thickBot="1">
      <c r="B49" s="178" t="s">
        <v>18</v>
      </c>
      <c r="C49" s="179"/>
      <c r="D49" s="179"/>
      <c r="E49" s="46"/>
    </row>
    <row r="50" spans="2:5">
      <c r="B50" s="212"/>
      <c r="C50" s="212"/>
      <c r="D50" s="212"/>
    </row>
    <row r="51" spans="2:5">
      <c r="B51" s="212"/>
      <c r="C51" s="212"/>
      <c r="D51" s="212"/>
    </row>
  </sheetData>
  <sheetProtection algorithmName="SHA-512" hashValue="i9Io7h0MM18MTt95hPyXbIN+tLYchUI/q9q+X0Y4q9tOYmlYZlhVlZs9gGIgPoud0hAZ2QrnbqcEeQZCf86vjg==" saltValue="lYMN4awYzkqMsjk6LENC0A==" spinCount="100000" sheet="1" objects="1" scenarios="1"/>
  <mergeCells count="23">
    <mergeCell ref="C2:D2"/>
    <mergeCell ref="C3:D3"/>
    <mergeCell ref="E5:E6"/>
    <mergeCell ref="C7:D7"/>
    <mergeCell ref="C8:D8"/>
    <mergeCell ref="C5:D5"/>
    <mergeCell ref="C6:D6"/>
    <mergeCell ref="C9:D9"/>
    <mergeCell ref="B43:D43"/>
    <mergeCell ref="B37:D37"/>
    <mergeCell ref="B38:D38"/>
    <mergeCell ref="B39:D39"/>
    <mergeCell ref="B40:D40"/>
    <mergeCell ref="B41:D41"/>
    <mergeCell ref="B42:D42"/>
    <mergeCell ref="B50:D50"/>
    <mergeCell ref="B51:D51"/>
    <mergeCell ref="B44:D44"/>
    <mergeCell ref="B45:D45"/>
    <mergeCell ref="B46:D46"/>
    <mergeCell ref="B48:D48"/>
    <mergeCell ref="B49:D49"/>
    <mergeCell ref="B47:D47"/>
  </mergeCells>
  <hyperlinks>
    <hyperlink ref="B1" location="'1. Index'!A1" display="Go To Index" xr:uid="{422F3332-83B4-498C-AF07-7B468FDF7632}"/>
    <hyperlink ref="E1" location="'4. Database'!A1" display="Go To Database" xr:uid="{BA6120F7-B7BF-4686-A9AB-087960DBC246}"/>
  </hyperlinks>
  <pageMargins left="0.7" right="0.7" top="0.75" bottom="0.75" header="0.3" footer="0.3"/>
  <pageSetup scale="63" orientation="landscape" r:id="rId1"/>
  <headerFooter>
    <oddFooter>&amp;R_x000D_&amp;1#&amp;"Calibri"&amp;10&amp;K000000 Confidential</oddFoot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106">
    <pageSetUpPr fitToPage="1"/>
  </sheetPr>
  <dimension ref="B1:E51"/>
  <sheetViews>
    <sheetView topLeftCell="A17" zoomScale="70" zoomScaleNormal="70" workbookViewId="0">
      <selection activeCell="A48" sqref="A48:XFD49"/>
    </sheetView>
  </sheetViews>
  <sheetFormatPr defaultColWidth="9.21875" defaultRowHeight="14.4"/>
  <cols>
    <col min="1" max="1" width="2.77734375" style="20" customWidth="1"/>
    <col min="2" max="4" width="40.5546875" style="20" customWidth="1"/>
    <col min="5" max="5" width="54.21875" style="20" customWidth="1"/>
    <col min="6" max="16384" width="9.21875" style="20"/>
  </cols>
  <sheetData>
    <row r="1" spans="2:5" ht="15" thickBot="1">
      <c r="B1" s="19" t="s">
        <v>152</v>
      </c>
      <c r="C1" s="20">
        <v>64</v>
      </c>
      <c r="E1" s="11" t="s">
        <v>1275</v>
      </c>
    </row>
    <row r="2" spans="2:5">
      <c r="B2" s="21" t="s">
        <v>0</v>
      </c>
      <c r="C2" s="194" t="str">
        <f>VLOOKUP(C3,'1. Index'!$B$7:$C$212,2,0)</f>
        <v>Electrical and optical equipment</v>
      </c>
      <c r="D2" s="194"/>
    </row>
    <row r="3" spans="2:5" ht="15" thickBot="1">
      <c r="B3" s="22" t="s">
        <v>1</v>
      </c>
      <c r="C3" s="193" t="str">
        <f>LEFT(C5,10)</f>
        <v>15.01.11.2</v>
      </c>
      <c r="D3" s="194"/>
    </row>
    <row r="4" spans="2:5" ht="15" thickBot="1">
      <c r="B4" s="23"/>
    </row>
    <row r="5" spans="2:5" ht="15" customHeight="1">
      <c r="B5" s="24" t="s">
        <v>2</v>
      </c>
      <c r="C5" s="203" t="str" cm="1">
        <f t="array" ref="C5">INDEX('1. Index'!$B$8:$E$212,C1,1)</f>
        <v>15.01.11.2.01.490</v>
      </c>
      <c r="D5" s="204"/>
      <c r="E5" s="195" t="s">
        <v>3</v>
      </c>
    </row>
    <row r="6" spans="2:5" ht="15" customHeight="1" thickBot="1">
      <c r="B6" s="25" t="s">
        <v>4</v>
      </c>
      <c r="C6" s="205" t="str" cm="1">
        <f t="array" ref="C6">INDEX('1. Index'!$B$8:$E$212,C1,2)</f>
        <v>Digital projector - Unspecified</v>
      </c>
      <c r="D6" s="206"/>
      <c r="E6" s="196"/>
    </row>
    <row r="7" spans="2:5" ht="16.5" customHeight="1" thickBot="1">
      <c r="B7" s="26"/>
      <c r="C7" s="197" t="s">
        <v>24</v>
      </c>
      <c r="D7" s="198"/>
      <c r="E7" s="13" t="s">
        <v>5</v>
      </c>
    </row>
    <row r="8" spans="2:5">
      <c r="B8" s="27" t="s">
        <v>6</v>
      </c>
      <c r="C8" s="199" t="str" cm="1">
        <f t="array" ref="C8">INDEX('1. Index'!$B$8:$E$212,C1,3)</f>
        <v>Unspecified</v>
      </c>
      <c r="D8" s="200"/>
      <c r="E8" s="28"/>
    </row>
    <row r="9" spans="2:5" ht="15" thickBot="1">
      <c r="B9" s="29" t="s">
        <v>7</v>
      </c>
      <c r="C9" s="201" t="str" cm="1">
        <f t="array" ref="C9">INDEX('1. Index'!$B$8:$E$212,C1,4)</f>
        <v>Unspecified</v>
      </c>
      <c r="D9" s="202"/>
      <c r="E9" s="30"/>
    </row>
    <row r="10" spans="2:5" ht="18" customHeight="1" thickBot="1">
      <c r="B10" s="31"/>
      <c r="C10" s="32" t="s">
        <v>8</v>
      </c>
      <c r="D10" s="32" t="s">
        <v>9</v>
      </c>
      <c r="E10" s="13" t="s">
        <v>5</v>
      </c>
    </row>
    <row r="11" spans="2:5" ht="15" customHeight="1">
      <c r="B11" s="33" t="s">
        <v>384</v>
      </c>
      <c r="C11" s="66" t="s">
        <v>1553</v>
      </c>
      <c r="D11" s="67" t="s">
        <v>2445</v>
      </c>
      <c r="E11" s="35"/>
    </row>
    <row r="12" spans="2:5" ht="15" customHeight="1">
      <c r="B12" s="36" t="s">
        <v>385</v>
      </c>
      <c r="C12" s="37" t="s">
        <v>216</v>
      </c>
      <c r="D12" s="38" t="s">
        <v>1882</v>
      </c>
      <c r="E12" s="39"/>
    </row>
    <row r="13" spans="2:5" ht="15" customHeight="1">
      <c r="B13" s="36" t="s">
        <v>386</v>
      </c>
      <c r="C13" s="37" t="s">
        <v>216</v>
      </c>
      <c r="D13" s="38" t="s">
        <v>1882</v>
      </c>
      <c r="E13" s="39"/>
    </row>
    <row r="14" spans="2:5" ht="15" customHeight="1">
      <c r="B14" s="36" t="s">
        <v>1361</v>
      </c>
      <c r="C14" s="37" t="s">
        <v>1554</v>
      </c>
      <c r="D14" s="38" t="s">
        <v>2446</v>
      </c>
      <c r="E14" s="39"/>
    </row>
    <row r="15" spans="2:5" ht="15" customHeight="1">
      <c r="B15" s="36" t="s">
        <v>387</v>
      </c>
      <c r="C15" s="37" t="s">
        <v>1555</v>
      </c>
      <c r="D15" s="38" t="s">
        <v>2447</v>
      </c>
      <c r="E15" s="39"/>
    </row>
    <row r="16" spans="2:5" ht="15" customHeight="1">
      <c r="B16" s="36" t="s">
        <v>388</v>
      </c>
      <c r="C16" s="37" t="s">
        <v>724</v>
      </c>
      <c r="D16" s="38" t="s">
        <v>2448</v>
      </c>
      <c r="E16" s="39"/>
    </row>
    <row r="17" spans="2:5" ht="15" customHeight="1">
      <c r="B17" s="36" t="s">
        <v>389</v>
      </c>
      <c r="C17" s="37" t="s">
        <v>725</v>
      </c>
      <c r="D17" s="38" t="s">
        <v>2449</v>
      </c>
      <c r="E17" s="39"/>
    </row>
    <row r="18" spans="2:5" ht="15" customHeight="1">
      <c r="B18" s="36" t="s">
        <v>390</v>
      </c>
      <c r="C18" s="37" t="s">
        <v>1556</v>
      </c>
      <c r="D18" s="38" t="s">
        <v>2450</v>
      </c>
      <c r="E18" s="39"/>
    </row>
    <row r="19" spans="2:5" ht="15" customHeight="1">
      <c r="B19" s="36" t="s">
        <v>391</v>
      </c>
      <c r="C19" s="37" t="s">
        <v>216</v>
      </c>
      <c r="D19" s="38" t="s">
        <v>1882</v>
      </c>
      <c r="E19" s="39"/>
    </row>
    <row r="20" spans="2:5" ht="15" customHeight="1">
      <c r="B20" s="36" t="s">
        <v>287</v>
      </c>
      <c r="C20" s="37" t="s">
        <v>1557</v>
      </c>
      <c r="D20" s="38" t="s">
        <v>2451</v>
      </c>
      <c r="E20" s="39"/>
    </row>
    <row r="21" spans="2:5" ht="15" customHeight="1">
      <c r="B21" s="36" t="s">
        <v>288</v>
      </c>
      <c r="C21" s="37" t="s">
        <v>703</v>
      </c>
      <c r="D21" s="38" t="s">
        <v>2452</v>
      </c>
      <c r="E21" s="39"/>
    </row>
    <row r="22" spans="2:5" ht="15" customHeight="1">
      <c r="B22" s="36" t="s">
        <v>289</v>
      </c>
      <c r="C22" s="37" t="s">
        <v>1558</v>
      </c>
      <c r="D22" s="38" t="s">
        <v>2453</v>
      </c>
      <c r="E22" s="39"/>
    </row>
    <row r="23" spans="2:5" ht="15" customHeight="1">
      <c r="B23" s="36" t="s">
        <v>281</v>
      </c>
      <c r="C23" s="37" t="s">
        <v>1559</v>
      </c>
      <c r="D23" s="38" t="s">
        <v>2454</v>
      </c>
      <c r="E23" s="39"/>
    </row>
    <row r="24" spans="2:5" ht="15" customHeight="1">
      <c r="B24" s="36"/>
      <c r="C24" s="37"/>
      <c r="D24" s="38"/>
      <c r="E24" s="39"/>
    </row>
    <row r="25" spans="2:5" ht="15" customHeight="1">
      <c r="B25" s="36"/>
      <c r="C25" s="37"/>
      <c r="D25" s="38"/>
      <c r="E25" s="39"/>
    </row>
    <row r="26" spans="2:5" ht="15" customHeight="1">
      <c r="B26" s="36"/>
      <c r="C26" s="37"/>
      <c r="D26" s="38"/>
      <c r="E26" s="39"/>
    </row>
    <row r="27" spans="2:5" ht="15" customHeight="1">
      <c r="B27" s="36"/>
      <c r="C27" s="37"/>
      <c r="D27" s="38"/>
      <c r="E27" s="39"/>
    </row>
    <row r="28" spans="2:5" ht="15" customHeight="1">
      <c r="B28" s="36"/>
      <c r="C28" s="37"/>
      <c r="D28" s="38"/>
      <c r="E28" s="39"/>
    </row>
    <row r="29" spans="2:5" ht="15" customHeight="1">
      <c r="B29" s="36"/>
      <c r="C29" s="37"/>
      <c r="D29" s="38"/>
      <c r="E29" s="39"/>
    </row>
    <row r="30" spans="2:5" ht="15" customHeight="1">
      <c r="B30" s="36"/>
      <c r="C30" s="37"/>
      <c r="D30" s="38"/>
      <c r="E30" s="39"/>
    </row>
    <row r="31" spans="2:5" ht="15" customHeight="1">
      <c r="B31" s="36"/>
      <c r="C31" s="37"/>
      <c r="D31" s="38"/>
      <c r="E31" s="39"/>
    </row>
    <row r="32" spans="2:5" ht="15" customHeight="1">
      <c r="B32" s="36"/>
      <c r="C32" s="37"/>
      <c r="D32" s="38"/>
      <c r="E32" s="39"/>
    </row>
    <row r="33" spans="2:5" ht="15" customHeight="1">
      <c r="B33" s="36"/>
      <c r="C33" s="37"/>
      <c r="D33" s="38"/>
      <c r="E33" s="39"/>
    </row>
    <row r="34" spans="2:5" ht="15" customHeight="1">
      <c r="B34" s="36" t="s">
        <v>279</v>
      </c>
      <c r="C34" s="37" t="s">
        <v>1560</v>
      </c>
      <c r="D34" s="38" t="s">
        <v>2455</v>
      </c>
      <c r="E34" s="39"/>
    </row>
    <row r="35" spans="2:5" ht="15" customHeight="1">
      <c r="B35" s="36" t="s">
        <v>10</v>
      </c>
      <c r="C35" s="37" t="s">
        <v>60</v>
      </c>
      <c r="D35" s="38" t="s">
        <v>60</v>
      </c>
      <c r="E35" s="39"/>
    </row>
    <row r="36" spans="2:5" ht="15" customHeight="1" thickBot="1">
      <c r="B36" s="36" t="s">
        <v>11</v>
      </c>
      <c r="C36" s="37" t="s">
        <v>61</v>
      </c>
      <c r="D36" s="41" t="s">
        <v>61</v>
      </c>
      <c r="E36" s="80"/>
    </row>
    <row r="37" spans="2:5" ht="16.5" customHeight="1" thickBot="1">
      <c r="B37" s="197" t="s">
        <v>12</v>
      </c>
      <c r="C37" s="207"/>
      <c r="D37" s="198"/>
      <c r="E37" s="13" t="s">
        <v>5</v>
      </c>
    </row>
    <row r="38" spans="2:5" ht="15" customHeight="1">
      <c r="B38" s="208" t="s">
        <v>13</v>
      </c>
      <c r="C38" s="209"/>
      <c r="D38" s="210"/>
      <c r="E38" s="35"/>
    </row>
    <row r="39" spans="2:5" ht="15" customHeight="1">
      <c r="B39" s="180" t="s">
        <v>141</v>
      </c>
      <c r="C39" s="181"/>
      <c r="D39" s="182"/>
      <c r="E39" s="39"/>
    </row>
    <row r="40" spans="2:5" ht="15" customHeight="1">
      <c r="B40" s="180" t="s">
        <v>14</v>
      </c>
      <c r="C40" s="181"/>
      <c r="D40" s="182"/>
      <c r="E40" s="42"/>
    </row>
    <row r="41" spans="2:5" ht="15" customHeight="1">
      <c r="B41" s="180" t="s">
        <v>15</v>
      </c>
      <c r="C41" s="181"/>
      <c r="D41" s="182"/>
      <c r="E41" s="42"/>
    </row>
    <row r="42" spans="2:5" ht="15" customHeight="1">
      <c r="B42" s="188" t="s">
        <v>221</v>
      </c>
      <c r="C42" s="189"/>
      <c r="D42" s="190"/>
      <c r="E42" s="42"/>
    </row>
    <row r="43" spans="2:5" ht="15" customHeight="1">
      <c r="B43" s="219" t="s">
        <v>208</v>
      </c>
      <c r="C43" s="220"/>
      <c r="D43" s="221"/>
      <c r="E43" s="43"/>
    </row>
    <row r="44" spans="2:5" ht="15" customHeight="1" thickBot="1">
      <c r="B44" s="213" t="s">
        <v>206</v>
      </c>
      <c r="C44" s="214"/>
      <c r="D44" s="215"/>
      <c r="E44" s="44"/>
    </row>
    <row r="45" spans="2:5" ht="15" customHeight="1" thickBot="1">
      <c r="B45" s="216" t="s">
        <v>207</v>
      </c>
      <c r="C45" s="217"/>
      <c r="D45" s="218"/>
      <c r="E45" s="45">
        <f>(E38+E40+E41+E42+E44)-(E43*E38)</f>
        <v>0</v>
      </c>
    </row>
    <row r="46" spans="2:5" ht="21" customHeight="1" thickBot="1">
      <c r="B46" s="222" t="s">
        <v>209</v>
      </c>
      <c r="C46" s="223"/>
      <c r="D46" s="223"/>
      <c r="E46" s="18" t="s">
        <v>17</v>
      </c>
    </row>
    <row r="47" spans="2:5" s="48" customFormat="1" ht="15" thickBot="1">
      <c r="B47" s="186" t="s">
        <v>2427</v>
      </c>
      <c r="C47" s="187"/>
      <c r="D47" s="187"/>
      <c r="E47" s="47"/>
    </row>
    <row r="48" spans="2:5" ht="21.6" thickBot="1">
      <c r="B48" s="176" t="s">
        <v>1305</v>
      </c>
      <c r="C48" s="177"/>
      <c r="D48" s="177"/>
      <c r="E48" s="13" t="s">
        <v>1305</v>
      </c>
    </row>
    <row r="49" spans="2:5" ht="15" customHeight="1" thickBot="1">
      <c r="B49" s="178" t="s">
        <v>18</v>
      </c>
      <c r="C49" s="179"/>
      <c r="D49" s="179"/>
      <c r="E49" s="46"/>
    </row>
    <row r="50" spans="2:5">
      <c r="B50" s="212"/>
      <c r="C50" s="212"/>
      <c r="D50" s="212"/>
    </row>
    <row r="51" spans="2:5">
      <c r="B51" s="212"/>
      <c r="C51" s="212"/>
      <c r="D51" s="212"/>
    </row>
  </sheetData>
  <sheetProtection algorithmName="SHA-512" hashValue="oNddGavtsfqBCwdqMPE0tZTceYnt0t/D0H6oUWFHHhP4niOizXSD6bSD7gE8gTgwkQEUmr8cCfv+J9MdQk9XfQ==" saltValue="8mJdrQC/T2eVVw/zsNsnyA==" spinCount="100000" sheet="1" objects="1" scenarios="1"/>
  <mergeCells count="23">
    <mergeCell ref="C9:D9"/>
    <mergeCell ref="C2:D2"/>
    <mergeCell ref="C3:D3"/>
    <mergeCell ref="E5:E6"/>
    <mergeCell ref="C7:D7"/>
    <mergeCell ref="C8:D8"/>
    <mergeCell ref="C5:D5"/>
    <mergeCell ref="C6:D6"/>
    <mergeCell ref="B43:D43"/>
    <mergeCell ref="B48:D48"/>
    <mergeCell ref="B49:D49"/>
    <mergeCell ref="B37:D37"/>
    <mergeCell ref="B38:D38"/>
    <mergeCell ref="B39:D39"/>
    <mergeCell ref="B40:D40"/>
    <mergeCell ref="B41:D41"/>
    <mergeCell ref="B42:D42"/>
    <mergeCell ref="B46:D46"/>
    <mergeCell ref="B50:D50"/>
    <mergeCell ref="B51:D51"/>
    <mergeCell ref="B44:D44"/>
    <mergeCell ref="B45:D45"/>
    <mergeCell ref="B47:D47"/>
  </mergeCells>
  <hyperlinks>
    <hyperlink ref="B1" location="'1. Index'!A1" display="Go To Index" xr:uid="{BF73A927-B2BA-4328-909A-D7150C4BBE3F}"/>
    <hyperlink ref="E1" location="'4. Database'!A1" display="Go To Database" xr:uid="{DE11C831-9175-49D1-A7C8-0873023532AE}"/>
  </hyperlinks>
  <pageMargins left="0.7" right="0.7" top="0.75" bottom="0.75" header="0.3" footer="0.3"/>
  <pageSetup scale="63" orientation="landscape" r:id="rId1"/>
  <headerFooter>
    <oddFooter>&amp;R_x000D_&amp;1#&amp;"Calibri"&amp;10&amp;K000000 Confidential</odd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168">
    <pageSetUpPr fitToPage="1"/>
  </sheetPr>
  <dimension ref="B1:E51"/>
  <sheetViews>
    <sheetView topLeftCell="A29" zoomScale="70" zoomScaleNormal="70" workbookViewId="0">
      <selection activeCell="A48" sqref="A48:XFD49"/>
    </sheetView>
  </sheetViews>
  <sheetFormatPr defaultColWidth="9.21875" defaultRowHeight="14.4"/>
  <cols>
    <col min="1" max="1" width="2.77734375" style="20" customWidth="1"/>
    <col min="2" max="4" width="40.5546875" style="20" customWidth="1"/>
    <col min="5" max="5" width="54.21875" style="20" customWidth="1"/>
    <col min="6" max="16384" width="9.21875" style="20"/>
  </cols>
  <sheetData>
    <row r="1" spans="2:5" ht="15" thickBot="1">
      <c r="B1" s="19" t="s">
        <v>152</v>
      </c>
      <c r="C1" s="20">
        <v>65</v>
      </c>
      <c r="E1" s="11" t="s">
        <v>1275</v>
      </c>
    </row>
    <row r="2" spans="2:5">
      <c r="B2" s="21" t="s">
        <v>0</v>
      </c>
      <c r="C2" s="194" t="str">
        <f>VLOOKUP(C3,'1. Index'!$B$7:$C$212,2,0)</f>
        <v>Electrical and optical equipment</v>
      </c>
      <c r="D2" s="194"/>
    </row>
    <row r="3" spans="2:5" ht="15" thickBot="1">
      <c r="B3" s="22" t="s">
        <v>1</v>
      </c>
      <c r="C3" s="193" t="str">
        <f>LEFT(C5,10)</f>
        <v>15.01.11.2</v>
      </c>
      <c r="D3" s="194"/>
    </row>
    <row r="4" spans="2:5" ht="15" thickBot="1">
      <c r="B4" s="23"/>
    </row>
    <row r="5" spans="2:5" ht="15" customHeight="1">
      <c r="B5" s="24" t="s">
        <v>2</v>
      </c>
      <c r="C5" s="203" t="str" cm="1">
        <f t="array" ref="C5">INDEX('1. Index'!$B$8:$E$212,C1,1)</f>
        <v>15.01.11.2.01.500</v>
      </c>
      <c r="D5" s="204"/>
      <c r="E5" s="195" t="s">
        <v>3</v>
      </c>
    </row>
    <row r="6" spans="2:5" ht="15" customHeight="1" thickBot="1">
      <c r="B6" s="25" t="s">
        <v>4</v>
      </c>
      <c r="C6" s="205" t="str" cm="1">
        <f t="array" ref="C6">INDEX('1. Index'!$B$8:$E$212,C1,2)</f>
        <v>Digital projector - NEC (Japan) - P603X</v>
      </c>
      <c r="D6" s="206"/>
      <c r="E6" s="196"/>
    </row>
    <row r="7" spans="2:5" ht="16.5" customHeight="1" thickBot="1">
      <c r="B7" s="26"/>
      <c r="C7" s="197" t="s">
        <v>24</v>
      </c>
      <c r="D7" s="198"/>
      <c r="E7" s="13" t="s">
        <v>5</v>
      </c>
    </row>
    <row r="8" spans="2:5">
      <c r="B8" s="27" t="s">
        <v>6</v>
      </c>
      <c r="C8" s="199" t="str" cm="1">
        <f t="array" ref="C8">INDEX('1. Index'!$B$8:$E$212,C1,3)</f>
        <v>NEC (Japan)</v>
      </c>
      <c r="D8" s="200"/>
      <c r="E8" s="28"/>
    </row>
    <row r="9" spans="2:5" ht="15" thickBot="1">
      <c r="B9" s="29" t="s">
        <v>7</v>
      </c>
      <c r="C9" s="201" t="str" cm="1">
        <f t="array" ref="C9">INDEX('1. Index'!$B$8:$E$212,C1,4)</f>
        <v>P603X</v>
      </c>
      <c r="D9" s="202"/>
      <c r="E9" s="30"/>
    </row>
    <row r="10" spans="2:5" ht="18" customHeight="1" thickBot="1">
      <c r="B10" s="31"/>
      <c r="C10" s="32" t="s">
        <v>8</v>
      </c>
      <c r="D10" s="32" t="s">
        <v>9</v>
      </c>
      <c r="E10" s="13" t="s">
        <v>5</v>
      </c>
    </row>
    <row r="11" spans="2:5" ht="15" customHeight="1">
      <c r="B11" s="33" t="s">
        <v>381</v>
      </c>
      <c r="C11" s="66" t="s">
        <v>2456</v>
      </c>
      <c r="D11" s="67" t="s">
        <v>2457</v>
      </c>
      <c r="E11" s="35"/>
    </row>
    <row r="12" spans="2:5" ht="15" customHeight="1">
      <c r="B12" s="36" t="s">
        <v>2458</v>
      </c>
      <c r="C12" s="37" t="s">
        <v>676</v>
      </c>
      <c r="D12" s="38" t="s">
        <v>2019</v>
      </c>
      <c r="E12" s="39"/>
    </row>
    <row r="13" spans="2:5" ht="15" customHeight="1">
      <c r="B13" s="36" t="s">
        <v>2459</v>
      </c>
      <c r="C13" s="37" t="s">
        <v>2352</v>
      </c>
      <c r="D13" s="38" t="s">
        <v>2353</v>
      </c>
      <c r="E13" s="39"/>
    </row>
    <row r="14" spans="2:5" ht="15" customHeight="1">
      <c r="B14" s="36" t="s">
        <v>2460</v>
      </c>
      <c r="C14" s="37" t="s">
        <v>216</v>
      </c>
      <c r="D14" s="38" t="s">
        <v>1882</v>
      </c>
      <c r="E14" s="39"/>
    </row>
    <row r="15" spans="2:5" ht="15" customHeight="1">
      <c r="B15" s="36" t="s">
        <v>381</v>
      </c>
      <c r="C15" s="37" t="s">
        <v>2456</v>
      </c>
      <c r="D15" s="38" t="s">
        <v>2457</v>
      </c>
      <c r="E15" s="39"/>
    </row>
    <row r="16" spans="2:5" ht="15" customHeight="1">
      <c r="B16" s="36" t="s">
        <v>2461</v>
      </c>
      <c r="C16" s="37" t="s">
        <v>2462</v>
      </c>
      <c r="D16" s="38" t="s">
        <v>2463</v>
      </c>
      <c r="E16" s="39"/>
    </row>
    <row r="17" spans="2:5" ht="15" customHeight="1">
      <c r="B17" s="36" t="s">
        <v>2464</v>
      </c>
      <c r="C17" s="66" t="s">
        <v>2465</v>
      </c>
      <c r="D17" s="38" t="s">
        <v>2466</v>
      </c>
      <c r="E17" s="39"/>
    </row>
    <row r="18" spans="2:5" ht="15" customHeight="1">
      <c r="B18" s="36" t="s">
        <v>2467</v>
      </c>
      <c r="C18" s="37" t="s">
        <v>2468</v>
      </c>
      <c r="D18" s="38" t="s">
        <v>2469</v>
      </c>
      <c r="E18" s="39"/>
    </row>
    <row r="19" spans="2:5" ht="15" customHeight="1">
      <c r="B19" s="36" t="s">
        <v>2470</v>
      </c>
      <c r="C19" s="37" t="s">
        <v>216</v>
      </c>
      <c r="D19" s="38" t="s">
        <v>1882</v>
      </c>
      <c r="E19" s="39"/>
    </row>
    <row r="20" spans="2:5" ht="15" customHeight="1">
      <c r="B20" s="36" t="s">
        <v>2471</v>
      </c>
      <c r="C20" s="37" t="s">
        <v>216</v>
      </c>
      <c r="D20" s="38" t="s">
        <v>1882</v>
      </c>
      <c r="E20" s="39"/>
    </row>
    <row r="21" spans="2:5" ht="15" customHeight="1">
      <c r="B21" s="36" t="s">
        <v>281</v>
      </c>
      <c r="C21" s="37" t="s">
        <v>1715</v>
      </c>
      <c r="D21" s="38" t="s">
        <v>2472</v>
      </c>
      <c r="E21" s="39"/>
    </row>
    <row r="22" spans="2:5" ht="15" customHeight="1">
      <c r="B22" s="36"/>
      <c r="C22" s="37"/>
      <c r="D22" s="38"/>
      <c r="E22" s="39"/>
    </row>
    <row r="23" spans="2:5" ht="15" customHeight="1">
      <c r="B23" s="36"/>
      <c r="C23" s="37"/>
      <c r="D23" s="38"/>
      <c r="E23" s="39"/>
    </row>
    <row r="24" spans="2:5" ht="15" customHeight="1">
      <c r="B24" s="36"/>
      <c r="C24" s="37"/>
      <c r="D24" s="38"/>
      <c r="E24" s="39"/>
    </row>
    <row r="25" spans="2:5" ht="15" customHeight="1">
      <c r="B25" s="36"/>
      <c r="C25" s="37"/>
      <c r="D25" s="38"/>
      <c r="E25" s="39"/>
    </row>
    <row r="26" spans="2:5" ht="15" customHeight="1">
      <c r="B26" s="36"/>
      <c r="C26" s="37"/>
      <c r="D26" s="38"/>
      <c r="E26" s="39"/>
    </row>
    <row r="27" spans="2:5" ht="15" customHeight="1">
      <c r="B27" s="36"/>
      <c r="C27" s="37"/>
      <c r="D27" s="38"/>
      <c r="E27" s="39"/>
    </row>
    <row r="28" spans="2:5" ht="15" customHeight="1">
      <c r="B28" s="36"/>
      <c r="C28" s="37"/>
      <c r="D28" s="38"/>
      <c r="E28" s="39"/>
    </row>
    <row r="29" spans="2:5" ht="15" customHeight="1">
      <c r="B29" s="36"/>
      <c r="C29" s="37"/>
      <c r="D29" s="38"/>
      <c r="E29" s="39"/>
    </row>
    <row r="30" spans="2:5" ht="15" customHeight="1">
      <c r="B30" s="36"/>
      <c r="C30" s="37"/>
      <c r="D30" s="38"/>
      <c r="E30" s="39"/>
    </row>
    <row r="31" spans="2:5" ht="15" customHeight="1">
      <c r="B31" s="36"/>
      <c r="C31" s="37"/>
      <c r="D31" s="38"/>
      <c r="E31" s="39"/>
    </row>
    <row r="32" spans="2:5" ht="15" customHeight="1">
      <c r="B32" s="36"/>
      <c r="C32" s="37"/>
      <c r="D32" s="38"/>
      <c r="E32" s="39"/>
    </row>
    <row r="33" spans="2:5" ht="15" customHeight="1">
      <c r="B33" s="36"/>
      <c r="C33" s="37"/>
      <c r="D33" s="38"/>
      <c r="E33" s="39"/>
    </row>
    <row r="34" spans="2:5" ht="15" customHeight="1">
      <c r="B34" s="36"/>
      <c r="C34" s="37"/>
      <c r="D34" s="38"/>
      <c r="E34" s="39"/>
    </row>
    <row r="35" spans="2:5" ht="15" customHeight="1">
      <c r="B35" s="36" t="s">
        <v>10</v>
      </c>
      <c r="C35" s="37" t="s">
        <v>60</v>
      </c>
      <c r="D35" s="38" t="s">
        <v>60</v>
      </c>
      <c r="E35" s="39"/>
    </row>
    <row r="36" spans="2:5" ht="15" customHeight="1" thickBot="1">
      <c r="B36" s="36" t="s">
        <v>11</v>
      </c>
      <c r="C36" s="37" t="s">
        <v>61</v>
      </c>
      <c r="D36" s="41" t="s">
        <v>61</v>
      </c>
      <c r="E36" s="80"/>
    </row>
    <row r="37" spans="2:5" ht="16.5" customHeight="1" thickBot="1">
      <c r="B37" s="197" t="s">
        <v>12</v>
      </c>
      <c r="C37" s="207"/>
      <c r="D37" s="198"/>
      <c r="E37" s="13" t="s">
        <v>5</v>
      </c>
    </row>
    <row r="38" spans="2:5" ht="15" customHeight="1">
      <c r="B38" s="208" t="s">
        <v>13</v>
      </c>
      <c r="C38" s="209"/>
      <c r="D38" s="210"/>
      <c r="E38" s="35"/>
    </row>
    <row r="39" spans="2:5" ht="15" customHeight="1">
      <c r="B39" s="180" t="s">
        <v>141</v>
      </c>
      <c r="C39" s="181"/>
      <c r="D39" s="182"/>
      <c r="E39" s="39"/>
    </row>
    <row r="40" spans="2:5" ht="15" customHeight="1">
      <c r="B40" s="180" t="s">
        <v>14</v>
      </c>
      <c r="C40" s="181"/>
      <c r="D40" s="182"/>
      <c r="E40" s="42"/>
    </row>
    <row r="41" spans="2:5" ht="15" customHeight="1">
      <c r="B41" s="180" t="s">
        <v>15</v>
      </c>
      <c r="C41" s="181"/>
      <c r="D41" s="182"/>
      <c r="E41" s="42"/>
    </row>
    <row r="42" spans="2:5" ht="15" customHeight="1">
      <c r="B42" s="188" t="s">
        <v>221</v>
      </c>
      <c r="C42" s="189"/>
      <c r="D42" s="190"/>
      <c r="E42" s="42"/>
    </row>
    <row r="43" spans="2:5" ht="15" customHeight="1">
      <c r="B43" s="219" t="s">
        <v>208</v>
      </c>
      <c r="C43" s="220"/>
      <c r="D43" s="221"/>
      <c r="E43" s="43"/>
    </row>
    <row r="44" spans="2:5" ht="15" customHeight="1" thickBot="1">
      <c r="B44" s="213" t="s">
        <v>206</v>
      </c>
      <c r="C44" s="214"/>
      <c r="D44" s="215"/>
      <c r="E44" s="44"/>
    </row>
    <row r="45" spans="2:5" ht="15" customHeight="1" thickBot="1">
      <c r="B45" s="216" t="s">
        <v>207</v>
      </c>
      <c r="C45" s="217"/>
      <c r="D45" s="218"/>
      <c r="E45" s="45">
        <f>(E38+E40+E41+E42+E44)-(E43*E38)</f>
        <v>0</v>
      </c>
    </row>
    <row r="46" spans="2:5" ht="21" customHeight="1" thickBot="1">
      <c r="B46" s="222" t="s">
        <v>209</v>
      </c>
      <c r="C46" s="223"/>
      <c r="D46" s="223"/>
      <c r="E46" s="18" t="s">
        <v>17</v>
      </c>
    </row>
    <row r="47" spans="2:5" s="48" customFormat="1" ht="15" thickBot="1">
      <c r="B47" s="186"/>
      <c r="C47" s="187"/>
      <c r="D47" s="187"/>
      <c r="E47" s="47"/>
    </row>
    <row r="48" spans="2:5" ht="21.6" thickBot="1">
      <c r="B48" s="176" t="s">
        <v>1305</v>
      </c>
      <c r="C48" s="177"/>
      <c r="D48" s="177"/>
      <c r="E48" s="13" t="s">
        <v>1305</v>
      </c>
    </row>
    <row r="49" spans="2:5" ht="15" customHeight="1" thickBot="1">
      <c r="B49" s="178" t="s">
        <v>18</v>
      </c>
      <c r="C49" s="179"/>
      <c r="D49" s="179"/>
      <c r="E49" s="46"/>
    </row>
    <row r="50" spans="2:5">
      <c r="B50" s="212"/>
      <c r="C50" s="212"/>
      <c r="D50" s="212"/>
    </row>
    <row r="51" spans="2:5">
      <c r="B51" s="212"/>
      <c r="C51" s="212"/>
      <c r="D51" s="212"/>
    </row>
  </sheetData>
  <sheetProtection algorithmName="SHA-512" hashValue="NHOjmDfRopXKwpLu8fgMzeYy4EruFNxI3Nz3mLtkGnxcTaj73fGT+7sewo7Hjp70rl0tKR9NzAG7ZLu7WxiHwg==" saltValue="82BVti5nm21Pr1b9v1VjOw==" spinCount="100000" sheet="1" objects="1" scenarios="1"/>
  <mergeCells count="23">
    <mergeCell ref="C2:D2"/>
    <mergeCell ref="C3:D3"/>
    <mergeCell ref="E5:E6"/>
    <mergeCell ref="C7:D7"/>
    <mergeCell ref="C8:D8"/>
    <mergeCell ref="C5:D5"/>
    <mergeCell ref="C6:D6"/>
    <mergeCell ref="C9:D9"/>
    <mergeCell ref="B43:D43"/>
    <mergeCell ref="B37:D37"/>
    <mergeCell ref="B38:D38"/>
    <mergeCell ref="B39:D39"/>
    <mergeCell ref="B40:D40"/>
    <mergeCell ref="B41:D41"/>
    <mergeCell ref="B42:D42"/>
    <mergeCell ref="B50:D50"/>
    <mergeCell ref="B51:D51"/>
    <mergeCell ref="B44:D44"/>
    <mergeCell ref="B45:D45"/>
    <mergeCell ref="B46:D46"/>
    <mergeCell ref="B48:D48"/>
    <mergeCell ref="B49:D49"/>
    <mergeCell ref="B47:D47"/>
  </mergeCells>
  <hyperlinks>
    <hyperlink ref="B1" location="'1. Index'!A1" display="Go To Index" xr:uid="{11BEABB9-362F-4296-97B8-8C600F3B24BB}"/>
    <hyperlink ref="E1" location="'4. Database'!A1" display="Go To Database" xr:uid="{4D6C5606-A299-4AFC-A7CE-8EBBF47DD388}"/>
  </hyperlinks>
  <pageMargins left="0.7" right="0.7" top="0.75" bottom="0.75" header="0.3" footer="0.3"/>
  <pageSetup scale="63" orientation="landscape" r:id="rId1"/>
  <headerFooter>
    <oddFooter>&amp;R_x000D_&amp;1#&amp;"Calibri"&amp;10&amp;K000000 Confidential</odd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105">
    <pageSetUpPr fitToPage="1"/>
  </sheetPr>
  <dimension ref="B1:E51"/>
  <sheetViews>
    <sheetView zoomScale="70" zoomScaleNormal="70" workbookViewId="0">
      <selection activeCell="A48" sqref="A48:XFD49"/>
    </sheetView>
  </sheetViews>
  <sheetFormatPr defaultColWidth="9.21875" defaultRowHeight="14.4"/>
  <cols>
    <col min="1" max="1" width="2.77734375" style="20" customWidth="1"/>
    <col min="2" max="4" width="40.5546875" style="20" customWidth="1"/>
    <col min="5" max="5" width="54.21875" style="20" customWidth="1"/>
    <col min="6" max="16384" width="9.21875" style="20"/>
  </cols>
  <sheetData>
    <row r="1" spans="2:5" ht="15" thickBot="1">
      <c r="B1" s="19" t="s">
        <v>152</v>
      </c>
      <c r="C1" s="20">
        <v>66</v>
      </c>
      <c r="E1" s="11" t="s">
        <v>1275</v>
      </c>
    </row>
    <row r="2" spans="2:5">
      <c r="B2" s="21" t="s">
        <v>0</v>
      </c>
      <c r="C2" s="194" t="str">
        <f>VLOOKUP(C3,'1. Index'!$B$7:$C$212,2,0)</f>
        <v>Electrical and optical equipment</v>
      </c>
      <c r="D2" s="194"/>
    </row>
    <row r="3" spans="2:5" ht="15" thickBot="1">
      <c r="B3" s="22" t="s">
        <v>1</v>
      </c>
      <c r="C3" s="193" t="str">
        <f>LEFT(C5,10)</f>
        <v>15.01.11.2</v>
      </c>
      <c r="D3" s="194"/>
    </row>
    <row r="4" spans="2:5" ht="15" thickBot="1">
      <c r="B4" s="23"/>
    </row>
    <row r="5" spans="2:5" ht="15" customHeight="1">
      <c r="B5" s="24" t="s">
        <v>2</v>
      </c>
      <c r="C5" s="203" t="str" cm="1">
        <f t="array" ref="C5">INDEX('1. Index'!$B$8:$E$212,C1,1)</f>
        <v>15.01.11.2.01.510</v>
      </c>
      <c r="D5" s="204"/>
      <c r="E5" s="195" t="s">
        <v>3</v>
      </c>
    </row>
    <row r="6" spans="2:5" ht="15" customHeight="1" thickBot="1">
      <c r="B6" s="25" t="s">
        <v>4</v>
      </c>
      <c r="C6" s="205" t="str" cm="1">
        <f t="array" ref="C6">INDEX('1. Index'!$B$8:$E$212,C1,2)</f>
        <v>Digital projector - Unspecified</v>
      </c>
      <c r="D6" s="206"/>
      <c r="E6" s="196"/>
    </row>
    <row r="7" spans="2:5" ht="16.5" customHeight="1" thickBot="1">
      <c r="B7" s="26"/>
      <c r="C7" s="197" t="s">
        <v>24</v>
      </c>
      <c r="D7" s="198"/>
      <c r="E7" s="13" t="s">
        <v>5</v>
      </c>
    </row>
    <row r="8" spans="2:5">
      <c r="B8" s="27" t="s">
        <v>6</v>
      </c>
      <c r="C8" s="199" t="str" cm="1">
        <f t="array" ref="C8">INDEX('1. Index'!$B$8:$E$212,C1,3)</f>
        <v>Unspecified</v>
      </c>
      <c r="D8" s="200"/>
      <c r="E8" s="28"/>
    </row>
    <row r="9" spans="2:5" ht="15" thickBot="1">
      <c r="B9" s="29" t="s">
        <v>7</v>
      </c>
      <c r="C9" s="201" t="str" cm="1">
        <f t="array" ref="C9">INDEX('1. Index'!$B$8:$E$212,C1,4)</f>
        <v>Unspecified</v>
      </c>
      <c r="D9" s="202"/>
      <c r="E9" s="30"/>
    </row>
    <row r="10" spans="2:5" ht="18" customHeight="1" thickBot="1">
      <c r="B10" s="31"/>
      <c r="C10" s="32" t="s">
        <v>8</v>
      </c>
      <c r="D10" s="32" t="s">
        <v>9</v>
      </c>
      <c r="E10" s="13" t="s">
        <v>5</v>
      </c>
    </row>
    <row r="11" spans="2:5" ht="15" customHeight="1">
      <c r="B11" s="33" t="s">
        <v>381</v>
      </c>
      <c r="C11" s="66" t="s">
        <v>2456</v>
      </c>
      <c r="D11" s="67" t="s">
        <v>2457</v>
      </c>
      <c r="E11" s="35"/>
    </row>
    <row r="12" spans="2:5" ht="15" customHeight="1">
      <c r="B12" s="36" t="s">
        <v>2458</v>
      </c>
      <c r="C12" s="37" t="s">
        <v>676</v>
      </c>
      <c r="D12" s="38" t="s">
        <v>2019</v>
      </c>
      <c r="E12" s="39"/>
    </row>
    <row r="13" spans="2:5" ht="15" customHeight="1">
      <c r="B13" s="36" t="s">
        <v>2459</v>
      </c>
      <c r="C13" s="37" t="s">
        <v>2352</v>
      </c>
      <c r="D13" s="38" t="s">
        <v>2353</v>
      </c>
      <c r="E13" s="39"/>
    </row>
    <row r="14" spans="2:5" ht="15" customHeight="1">
      <c r="B14" s="36" t="s">
        <v>2460</v>
      </c>
      <c r="C14" s="37" t="s">
        <v>216</v>
      </c>
      <c r="D14" s="38" t="s">
        <v>1882</v>
      </c>
      <c r="E14" s="39"/>
    </row>
    <row r="15" spans="2:5" ht="15" customHeight="1">
      <c r="B15" s="36" t="s">
        <v>381</v>
      </c>
      <c r="C15" s="37" t="s">
        <v>2456</v>
      </c>
      <c r="D15" s="38" t="s">
        <v>2457</v>
      </c>
      <c r="E15" s="39"/>
    </row>
    <row r="16" spans="2:5" ht="15" customHeight="1">
      <c r="B16" s="36" t="s">
        <v>2461</v>
      </c>
      <c r="C16" s="37" t="s">
        <v>2462</v>
      </c>
      <c r="D16" s="38" t="s">
        <v>2463</v>
      </c>
      <c r="E16" s="39"/>
    </row>
    <row r="17" spans="2:5" ht="15" customHeight="1">
      <c r="B17" s="36" t="s">
        <v>2464</v>
      </c>
      <c r="C17" s="66" t="s">
        <v>2465</v>
      </c>
      <c r="D17" s="38" t="s">
        <v>2466</v>
      </c>
      <c r="E17" s="39"/>
    </row>
    <row r="18" spans="2:5" ht="15" customHeight="1">
      <c r="B18" s="36" t="s">
        <v>2467</v>
      </c>
      <c r="C18" s="37" t="s">
        <v>2468</v>
      </c>
      <c r="D18" s="38" t="s">
        <v>2469</v>
      </c>
      <c r="E18" s="39"/>
    </row>
    <row r="19" spans="2:5" ht="15" customHeight="1">
      <c r="B19" s="36" t="s">
        <v>2470</v>
      </c>
      <c r="C19" s="37" t="s">
        <v>216</v>
      </c>
      <c r="D19" s="38" t="s">
        <v>1882</v>
      </c>
      <c r="E19" s="39"/>
    </row>
    <row r="20" spans="2:5" ht="15" customHeight="1">
      <c r="B20" s="36" t="s">
        <v>2471</v>
      </c>
      <c r="C20" s="37" t="s">
        <v>216</v>
      </c>
      <c r="D20" s="38" t="s">
        <v>1882</v>
      </c>
      <c r="E20" s="39"/>
    </row>
    <row r="21" spans="2:5" ht="15" customHeight="1">
      <c r="B21" s="36" t="s">
        <v>2473</v>
      </c>
      <c r="C21" s="37" t="s">
        <v>2474</v>
      </c>
      <c r="D21" s="38" t="s">
        <v>2475</v>
      </c>
      <c r="E21" s="39"/>
    </row>
    <row r="22" spans="2:5" ht="15" customHeight="1">
      <c r="B22" s="36" t="s">
        <v>281</v>
      </c>
      <c r="C22" s="37" t="s">
        <v>1715</v>
      </c>
      <c r="D22" s="38" t="s">
        <v>2472</v>
      </c>
      <c r="E22" s="39"/>
    </row>
    <row r="23" spans="2:5" ht="15" customHeight="1">
      <c r="B23" s="36"/>
      <c r="C23" s="37"/>
      <c r="D23" s="38"/>
      <c r="E23" s="39"/>
    </row>
    <row r="24" spans="2:5" ht="15" customHeight="1">
      <c r="B24" s="36"/>
      <c r="C24" s="37"/>
      <c r="D24" s="38"/>
      <c r="E24" s="39"/>
    </row>
    <row r="25" spans="2:5" ht="15" customHeight="1">
      <c r="B25" s="36"/>
      <c r="C25" s="37"/>
      <c r="D25" s="38"/>
      <c r="E25" s="39"/>
    </row>
    <row r="26" spans="2:5" ht="15" customHeight="1">
      <c r="B26" s="36"/>
      <c r="C26" s="37"/>
      <c r="D26" s="38"/>
      <c r="E26" s="39"/>
    </row>
    <row r="27" spans="2:5" ht="15" customHeight="1">
      <c r="B27" s="36"/>
      <c r="C27" s="37"/>
      <c r="D27" s="38"/>
      <c r="E27" s="39"/>
    </row>
    <row r="28" spans="2:5" ht="15" customHeight="1">
      <c r="B28" s="36"/>
      <c r="C28" s="37"/>
      <c r="D28" s="38"/>
      <c r="E28" s="39"/>
    </row>
    <row r="29" spans="2:5" ht="15" customHeight="1">
      <c r="B29" s="36"/>
      <c r="C29" s="37"/>
      <c r="D29" s="38"/>
      <c r="E29" s="39"/>
    </row>
    <row r="30" spans="2:5" ht="15" customHeight="1">
      <c r="B30" s="36"/>
      <c r="C30" s="37"/>
      <c r="D30" s="38"/>
      <c r="E30" s="39"/>
    </row>
    <row r="31" spans="2:5" ht="15" customHeight="1">
      <c r="B31" s="36"/>
      <c r="C31" s="37"/>
      <c r="D31" s="38"/>
      <c r="E31" s="39"/>
    </row>
    <row r="32" spans="2:5" ht="15" customHeight="1">
      <c r="B32" s="36"/>
      <c r="C32" s="37"/>
      <c r="D32" s="38"/>
      <c r="E32" s="39"/>
    </row>
    <row r="33" spans="2:5" ht="15" customHeight="1">
      <c r="B33" s="36"/>
      <c r="C33" s="37"/>
      <c r="D33" s="38"/>
      <c r="E33" s="39"/>
    </row>
    <row r="34" spans="2:5" ht="15" customHeight="1">
      <c r="B34" s="36" t="s">
        <v>279</v>
      </c>
      <c r="C34" s="37" t="s">
        <v>2476</v>
      </c>
      <c r="D34" s="38" t="s">
        <v>2477</v>
      </c>
      <c r="E34" s="39"/>
    </row>
    <row r="35" spans="2:5" ht="15" customHeight="1">
      <c r="B35" s="36" t="s">
        <v>10</v>
      </c>
      <c r="C35" s="37" t="s">
        <v>60</v>
      </c>
      <c r="D35" s="38" t="s">
        <v>60</v>
      </c>
      <c r="E35" s="39"/>
    </row>
    <row r="36" spans="2:5" ht="15" customHeight="1" thickBot="1">
      <c r="B36" s="36" t="s">
        <v>11</v>
      </c>
      <c r="C36" s="37" t="s">
        <v>61</v>
      </c>
      <c r="D36" s="41" t="s">
        <v>61</v>
      </c>
      <c r="E36" s="80"/>
    </row>
    <row r="37" spans="2:5" ht="16.5" customHeight="1" thickBot="1">
      <c r="B37" s="197" t="s">
        <v>12</v>
      </c>
      <c r="C37" s="207"/>
      <c r="D37" s="198"/>
      <c r="E37" s="13" t="s">
        <v>5</v>
      </c>
    </row>
    <row r="38" spans="2:5" ht="15" customHeight="1">
      <c r="B38" s="208" t="s">
        <v>13</v>
      </c>
      <c r="C38" s="209"/>
      <c r="D38" s="210"/>
      <c r="E38" s="35"/>
    </row>
    <row r="39" spans="2:5" ht="15" customHeight="1">
      <c r="B39" s="180" t="s">
        <v>141</v>
      </c>
      <c r="C39" s="181"/>
      <c r="D39" s="182"/>
      <c r="E39" s="39"/>
    </row>
    <row r="40" spans="2:5" ht="15" customHeight="1">
      <c r="B40" s="180" t="s">
        <v>14</v>
      </c>
      <c r="C40" s="181"/>
      <c r="D40" s="182"/>
      <c r="E40" s="42"/>
    </row>
    <row r="41" spans="2:5" ht="15" customHeight="1">
      <c r="B41" s="180" t="s">
        <v>15</v>
      </c>
      <c r="C41" s="181"/>
      <c r="D41" s="182"/>
      <c r="E41" s="42"/>
    </row>
    <row r="42" spans="2:5" ht="15" customHeight="1">
      <c r="B42" s="188" t="s">
        <v>221</v>
      </c>
      <c r="C42" s="189"/>
      <c r="D42" s="190"/>
      <c r="E42" s="42"/>
    </row>
    <row r="43" spans="2:5" ht="15" customHeight="1">
      <c r="B43" s="219" t="s">
        <v>208</v>
      </c>
      <c r="C43" s="220"/>
      <c r="D43" s="221"/>
      <c r="E43" s="43"/>
    </row>
    <row r="44" spans="2:5" ht="15" customHeight="1" thickBot="1">
      <c r="B44" s="213" t="s">
        <v>206</v>
      </c>
      <c r="C44" s="214"/>
      <c r="D44" s="215"/>
      <c r="E44" s="44"/>
    </row>
    <row r="45" spans="2:5" ht="15" customHeight="1" thickBot="1">
      <c r="B45" s="216" t="s">
        <v>207</v>
      </c>
      <c r="C45" s="217"/>
      <c r="D45" s="218"/>
      <c r="E45" s="45">
        <f>(E38+E40+E41+E42+E44)-(E43*E38)</f>
        <v>0</v>
      </c>
    </row>
    <row r="46" spans="2:5" ht="21" customHeight="1" thickBot="1">
      <c r="B46" s="222" t="s">
        <v>209</v>
      </c>
      <c r="C46" s="223"/>
      <c r="D46" s="223"/>
      <c r="E46" s="18" t="s">
        <v>17</v>
      </c>
    </row>
    <row r="47" spans="2:5" s="48" customFormat="1" ht="15" thickBot="1">
      <c r="B47" s="186" t="s">
        <v>2478</v>
      </c>
      <c r="C47" s="187"/>
      <c r="D47" s="187"/>
      <c r="E47" s="47"/>
    </row>
    <row r="48" spans="2:5" ht="21.6" thickBot="1">
      <c r="B48" s="176" t="s">
        <v>1305</v>
      </c>
      <c r="C48" s="177"/>
      <c r="D48" s="177"/>
      <c r="E48" s="13" t="s">
        <v>1305</v>
      </c>
    </row>
    <row r="49" spans="2:5" ht="15" customHeight="1" thickBot="1">
      <c r="B49" s="178" t="s">
        <v>18</v>
      </c>
      <c r="C49" s="179"/>
      <c r="D49" s="179"/>
      <c r="E49" s="46"/>
    </row>
    <row r="50" spans="2:5">
      <c r="B50" s="212"/>
      <c r="C50" s="212"/>
      <c r="D50" s="212"/>
    </row>
    <row r="51" spans="2:5">
      <c r="B51" s="212"/>
      <c r="C51" s="212"/>
      <c r="D51" s="212"/>
    </row>
  </sheetData>
  <sheetProtection algorithmName="SHA-512" hashValue="zaJUSYYJSvLPCfJw93YUYULsYU92Vq8FBd300bSPA5na6p3o2GGdSOektS/uE/cyg6t/kwnrJuzPRKGi98CF9w==" saltValue="eWJFnOIbOouwPb0f/uZnMw==" spinCount="100000" sheet="1" objects="1" scenarios="1"/>
  <mergeCells count="23">
    <mergeCell ref="C9:D9"/>
    <mergeCell ref="C2:D2"/>
    <mergeCell ref="C3:D3"/>
    <mergeCell ref="E5:E6"/>
    <mergeCell ref="C7:D7"/>
    <mergeCell ref="C8:D8"/>
    <mergeCell ref="C5:D5"/>
    <mergeCell ref="C6:D6"/>
    <mergeCell ref="B43:D43"/>
    <mergeCell ref="B48:D48"/>
    <mergeCell ref="B49:D49"/>
    <mergeCell ref="B37:D37"/>
    <mergeCell ref="B38:D38"/>
    <mergeCell ref="B39:D39"/>
    <mergeCell ref="B40:D40"/>
    <mergeCell ref="B41:D41"/>
    <mergeCell ref="B42:D42"/>
    <mergeCell ref="B46:D46"/>
    <mergeCell ref="B50:D50"/>
    <mergeCell ref="B51:D51"/>
    <mergeCell ref="B44:D44"/>
    <mergeCell ref="B45:D45"/>
    <mergeCell ref="B47:D47"/>
  </mergeCells>
  <hyperlinks>
    <hyperlink ref="B1" location="'1. Index'!A1" display="Go To Index" xr:uid="{43A207DC-C7AD-4A90-8D3B-928B50D8EF12}"/>
    <hyperlink ref="E1" location="'4. Database'!A1" display="Go To Database" xr:uid="{AB246F00-CADD-4F1E-B3CA-01930D1ADC9B}"/>
  </hyperlinks>
  <pageMargins left="0.7" right="0.7" top="0.75" bottom="0.75" header="0.3" footer="0.3"/>
  <pageSetup scale="63" orientation="landscape" r:id="rId1"/>
  <headerFooter>
    <oddFooter>&amp;R_x000D_&amp;1#&amp;"Calibri"&amp;10&amp;K000000 Confidential</odd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108">
    <pageSetUpPr fitToPage="1"/>
  </sheetPr>
  <dimension ref="B1:E51"/>
  <sheetViews>
    <sheetView zoomScale="70" zoomScaleNormal="70" workbookViewId="0">
      <selection activeCell="A48" sqref="A48:XFD49"/>
    </sheetView>
  </sheetViews>
  <sheetFormatPr defaultColWidth="9.21875" defaultRowHeight="14.4"/>
  <cols>
    <col min="1" max="1" width="2.77734375" style="20" customWidth="1"/>
    <col min="2" max="4" width="40.5546875" style="20" customWidth="1"/>
    <col min="5" max="5" width="54.21875" style="20" customWidth="1"/>
    <col min="6" max="16384" width="9.21875" style="20"/>
  </cols>
  <sheetData>
    <row r="1" spans="2:5" ht="15" thickBot="1">
      <c r="B1" s="19" t="s">
        <v>152</v>
      </c>
      <c r="C1" s="20">
        <v>67</v>
      </c>
      <c r="E1" s="11" t="s">
        <v>1275</v>
      </c>
    </row>
    <row r="2" spans="2:5">
      <c r="B2" s="21" t="s">
        <v>0</v>
      </c>
      <c r="C2" s="194" t="str">
        <f>VLOOKUP(C3,'1. Index'!$B$7:$C$212,2,0)</f>
        <v>Electrical and optical equipment</v>
      </c>
      <c r="D2" s="194"/>
    </row>
    <row r="3" spans="2:5" ht="15" thickBot="1">
      <c r="B3" s="22" t="s">
        <v>1</v>
      </c>
      <c r="C3" s="193" t="str">
        <f>LEFT(C5,10)</f>
        <v>15.01.11.2</v>
      </c>
      <c r="D3" s="194"/>
    </row>
    <row r="4" spans="2:5" ht="15" thickBot="1">
      <c r="B4" s="23"/>
    </row>
    <row r="5" spans="2:5" ht="15" customHeight="1">
      <c r="B5" s="24" t="s">
        <v>2</v>
      </c>
      <c r="C5" s="203" t="str" cm="1">
        <f t="array" ref="C5">INDEX('1. Index'!$B$8:$E$212,C1,1)</f>
        <v>15.01.11.2.01.520</v>
      </c>
      <c r="D5" s="204"/>
      <c r="E5" s="195" t="s">
        <v>3</v>
      </c>
    </row>
    <row r="6" spans="2:5" ht="15" customHeight="1" thickBot="1">
      <c r="B6" s="25" t="s">
        <v>4</v>
      </c>
      <c r="C6" s="205" t="str" cm="1">
        <f t="array" ref="C6">INDEX('1. Index'!$B$8:$E$212,C1,2)</f>
        <v>Digital projector - Epson (Japan) - EB-W49</v>
      </c>
      <c r="D6" s="206"/>
      <c r="E6" s="196"/>
    </row>
    <row r="7" spans="2:5" ht="16.5" customHeight="1" thickBot="1">
      <c r="B7" s="26"/>
      <c r="C7" s="197" t="s">
        <v>24</v>
      </c>
      <c r="D7" s="198"/>
      <c r="E7" s="13" t="s">
        <v>5</v>
      </c>
    </row>
    <row r="8" spans="2:5">
      <c r="B8" s="27" t="s">
        <v>6</v>
      </c>
      <c r="C8" s="199" t="str" cm="1">
        <f t="array" ref="C8">INDEX('1. Index'!$B$8:$E$212,C1,3)</f>
        <v>Epson (Japan)</v>
      </c>
      <c r="D8" s="200"/>
      <c r="E8" s="28"/>
    </row>
    <row r="9" spans="2:5" ht="15" thickBot="1">
      <c r="B9" s="29" t="s">
        <v>7</v>
      </c>
      <c r="C9" s="201" t="str" cm="1">
        <f t="array" ref="C9">INDEX('1. Index'!$B$8:$E$212,C1,4)</f>
        <v>EB-W49</v>
      </c>
      <c r="D9" s="202"/>
      <c r="E9" s="30"/>
    </row>
    <row r="10" spans="2:5" ht="18" customHeight="1" thickBot="1">
      <c r="B10" s="31"/>
      <c r="C10" s="32" t="s">
        <v>8</v>
      </c>
      <c r="D10" s="32" t="s">
        <v>9</v>
      </c>
      <c r="E10" s="13" t="s">
        <v>5</v>
      </c>
    </row>
    <row r="11" spans="2:5" ht="15" customHeight="1">
      <c r="B11" s="33" t="s">
        <v>291</v>
      </c>
      <c r="C11" s="81" t="s">
        <v>1561</v>
      </c>
      <c r="D11" s="85" t="s">
        <v>2479</v>
      </c>
      <c r="E11" s="35"/>
    </row>
    <row r="12" spans="2:5" ht="15" customHeight="1">
      <c r="B12" s="36" t="s">
        <v>324</v>
      </c>
      <c r="C12" s="37" t="s">
        <v>2480</v>
      </c>
      <c r="D12" s="38" t="s">
        <v>2481</v>
      </c>
      <c r="E12" s="39"/>
    </row>
    <row r="13" spans="2:5" ht="15" customHeight="1">
      <c r="B13" s="36" t="s">
        <v>344</v>
      </c>
      <c r="C13" s="37" t="s">
        <v>1562</v>
      </c>
      <c r="D13" s="38" t="s">
        <v>2482</v>
      </c>
      <c r="E13" s="39"/>
    </row>
    <row r="14" spans="2:5" ht="15" customHeight="1">
      <c r="B14" s="36" t="s">
        <v>392</v>
      </c>
      <c r="C14" s="37" t="s">
        <v>1563</v>
      </c>
      <c r="D14" s="38" t="s">
        <v>2483</v>
      </c>
      <c r="E14" s="39"/>
    </row>
    <row r="15" spans="2:5" ht="15" customHeight="1">
      <c r="B15" s="36" t="s">
        <v>394</v>
      </c>
      <c r="C15" s="55" t="s">
        <v>1564</v>
      </c>
      <c r="D15" s="56" t="s">
        <v>2484</v>
      </c>
      <c r="E15" s="39"/>
    </row>
    <row r="16" spans="2:5" ht="15" customHeight="1">
      <c r="B16" s="36" t="s">
        <v>395</v>
      </c>
      <c r="C16" s="55" t="s">
        <v>1565</v>
      </c>
      <c r="D16" s="56" t="s">
        <v>2485</v>
      </c>
      <c r="E16" s="39"/>
    </row>
    <row r="17" spans="2:5" ht="15" customHeight="1">
      <c r="B17" s="36" t="s">
        <v>396</v>
      </c>
      <c r="C17" s="37" t="s">
        <v>1566</v>
      </c>
      <c r="D17" s="38" t="s">
        <v>2486</v>
      </c>
      <c r="E17" s="39"/>
    </row>
    <row r="18" spans="2:5" ht="15" customHeight="1">
      <c r="B18" s="36" t="s">
        <v>287</v>
      </c>
      <c r="C18" s="37" t="s">
        <v>1567</v>
      </c>
      <c r="D18" s="38" t="s">
        <v>2487</v>
      </c>
      <c r="E18" s="39"/>
    </row>
    <row r="19" spans="2:5" ht="15" customHeight="1">
      <c r="B19" s="36" t="s">
        <v>288</v>
      </c>
      <c r="C19" s="37" t="s">
        <v>1568</v>
      </c>
      <c r="D19" s="38" t="s">
        <v>2488</v>
      </c>
      <c r="E19" s="39"/>
    </row>
    <row r="20" spans="2:5" ht="15" customHeight="1">
      <c r="B20" s="36" t="s">
        <v>289</v>
      </c>
      <c r="C20" s="37" t="s">
        <v>1569</v>
      </c>
      <c r="D20" s="38" t="s">
        <v>2489</v>
      </c>
      <c r="E20" s="39"/>
    </row>
    <row r="21" spans="2:5" ht="15" customHeight="1">
      <c r="B21" s="36" t="s">
        <v>281</v>
      </c>
      <c r="C21" s="37" t="s">
        <v>1570</v>
      </c>
      <c r="D21" s="38" t="s">
        <v>2490</v>
      </c>
      <c r="E21" s="39"/>
    </row>
    <row r="22" spans="2:5" ht="15" customHeight="1">
      <c r="B22" s="36"/>
      <c r="C22" s="37"/>
      <c r="D22" s="38"/>
      <c r="E22" s="39"/>
    </row>
    <row r="23" spans="2:5" ht="15" customHeight="1">
      <c r="B23" s="36"/>
      <c r="C23" s="37"/>
      <c r="D23" s="38"/>
      <c r="E23" s="39"/>
    </row>
    <row r="24" spans="2:5" ht="15" customHeight="1">
      <c r="B24" s="36"/>
      <c r="C24" s="37"/>
      <c r="D24" s="38"/>
      <c r="E24" s="39"/>
    </row>
    <row r="25" spans="2:5" ht="15" customHeight="1">
      <c r="B25" s="36"/>
      <c r="C25" s="37"/>
      <c r="D25" s="38"/>
      <c r="E25" s="39"/>
    </row>
    <row r="26" spans="2:5" ht="15" customHeight="1">
      <c r="B26" s="36"/>
      <c r="C26" s="37"/>
      <c r="D26" s="38"/>
      <c r="E26" s="39"/>
    </row>
    <row r="27" spans="2:5" ht="15" customHeight="1">
      <c r="B27" s="36"/>
      <c r="C27" s="37"/>
      <c r="D27" s="38"/>
      <c r="E27" s="39"/>
    </row>
    <row r="28" spans="2:5" ht="15" customHeight="1">
      <c r="B28" s="36"/>
      <c r="C28" s="37"/>
      <c r="D28" s="38"/>
      <c r="E28" s="39"/>
    </row>
    <row r="29" spans="2:5" ht="15" customHeight="1">
      <c r="B29" s="36"/>
      <c r="C29" s="37"/>
      <c r="D29" s="38"/>
      <c r="E29" s="39"/>
    </row>
    <row r="30" spans="2:5" ht="15" customHeight="1">
      <c r="B30" s="36"/>
      <c r="C30" s="37"/>
      <c r="D30" s="38"/>
      <c r="E30" s="39"/>
    </row>
    <row r="31" spans="2:5" ht="15" customHeight="1">
      <c r="B31" s="36"/>
      <c r="C31" s="37"/>
      <c r="D31" s="38"/>
      <c r="E31" s="39"/>
    </row>
    <row r="32" spans="2:5" ht="15" customHeight="1">
      <c r="B32" s="36"/>
      <c r="C32" s="37"/>
      <c r="D32" s="38"/>
      <c r="E32" s="39"/>
    </row>
    <row r="33" spans="2:5" ht="15" customHeight="1">
      <c r="B33" s="36"/>
      <c r="C33" s="37"/>
      <c r="D33" s="38"/>
      <c r="E33" s="39"/>
    </row>
    <row r="34" spans="2:5" ht="15" customHeight="1">
      <c r="B34" s="36"/>
      <c r="C34" s="37"/>
      <c r="D34" s="38"/>
      <c r="E34" s="39"/>
    </row>
    <row r="35" spans="2:5" ht="15" customHeight="1">
      <c r="B35" s="36" t="s">
        <v>10</v>
      </c>
      <c r="C35" s="37" t="s">
        <v>60</v>
      </c>
      <c r="D35" s="38" t="s">
        <v>60</v>
      </c>
      <c r="E35" s="39"/>
    </row>
    <row r="36" spans="2:5" ht="15" customHeight="1" thickBot="1">
      <c r="B36" s="36" t="s">
        <v>11</v>
      </c>
      <c r="C36" s="37" t="s">
        <v>61</v>
      </c>
      <c r="D36" s="41" t="s">
        <v>61</v>
      </c>
      <c r="E36" s="80"/>
    </row>
    <row r="37" spans="2:5" ht="16.5" customHeight="1" thickBot="1">
      <c r="B37" s="197" t="s">
        <v>12</v>
      </c>
      <c r="C37" s="207"/>
      <c r="D37" s="198"/>
      <c r="E37" s="13" t="s">
        <v>5</v>
      </c>
    </row>
    <row r="38" spans="2:5" ht="15" customHeight="1">
      <c r="B38" s="208" t="s">
        <v>13</v>
      </c>
      <c r="C38" s="209"/>
      <c r="D38" s="210"/>
      <c r="E38" s="35"/>
    </row>
    <row r="39" spans="2:5" ht="15" customHeight="1">
      <c r="B39" s="180" t="s">
        <v>141</v>
      </c>
      <c r="C39" s="181"/>
      <c r="D39" s="182"/>
      <c r="E39" s="39"/>
    </row>
    <row r="40" spans="2:5" ht="15" customHeight="1">
      <c r="B40" s="180" t="s">
        <v>14</v>
      </c>
      <c r="C40" s="181"/>
      <c r="D40" s="182"/>
      <c r="E40" s="42"/>
    </row>
    <row r="41" spans="2:5" ht="15" customHeight="1">
      <c r="B41" s="180" t="s">
        <v>15</v>
      </c>
      <c r="C41" s="181"/>
      <c r="D41" s="182"/>
      <c r="E41" s="42"/>
    </row>
    <row r="42" spans="2:5" ht="15" customHeight="1">
      <c r="B42" s="188" t="s">
        <v>221</v>
      </c>
      <c r="C42" s="189"/>
      <c r="D42" s="190"/>
      <c r="E42" s="42"/>
    </row>
    <row r="43" spans="2:5" ht="15" customHeight="1">
      <c r="B43" s="219" t="s">
        <v>208</v>
      </c>
      <c r="C43" s="220"/>
      <c r="D43" s="221"/>
      <c r="E43" s="43"/>
    </row>
    <row r="44" spans="2:5" ht="15" customHeight="1" thickBot="1">
      <c r="B44" s="213" t="s">
        <v>206</v>
      </c>
      <c r="C44" s="214"/>
      <c r="D44" s="215"/>
      <c r="E44" s="44"/>
    </row>
    <row r="45" spans="2:5" ht="15" customHeight="1" thickBot="1">
      <c r="B45" s="216" t="s">
        <v>207</v>
      </c>
      <c r="C45" s="217"/>
      <c r="D45" s="218"/>
      <c r="E45" s="45">
        <f>(E38+E40+E41+E42+E44)-(E43*E38)</f>
        <v>0</v>
      </c>
    </row>
    <row r="46" spans="2:5" ht="21" customHeight="1" thickBot="1">
      <c r="B46" s="222" t="s">
        <v>209</v>
      </c>
      <c r="C46" s="223"/>
      <c r="D46" s="223"/>
      <c r="E46" s="18" t="s">
        <v>17</v>
      </c>
    </row>
    <row r="47" spans="2:5" s="48" customFormat="1" ht="15" thickBot="1">
      <c r="B47" s="186"/>
      <c r="C47" s="187"/>
      <c r="D47" s="187"/>
      <c r="E47" s="47"/>
    </row>
    <row r="48" spans="2:5" ht="21.6" thickBot="1">
      <c r="B48" s="176" t="s">
        <v>1305</v>
      </c>
      <c r="C48" s="177"/>
      <c r="D48" s="177"/>
      <c r="E48" s="13" t="s">
        <v>1305</v>
      </c>
    </row>
    <row r="49" spans="2:5" ht="15" customHeight="1" thickBot="1">
      <c r="B49" s="178" t="s">
        <v>18</v>
      </c>
      <c r="C49" s="179"/>
      <c r="D49" s="179"/>
      <c r="E49" s="46"/>
    </row>
    <row r="50" spans="2:5">
      <c r="B50" s="212"/>
      <c r="C50" s="212"/>
      <c r="D50" s="212"/>
    </row>
    <row r="51" spans="2:5">
      <c r="B51" s="212"/>
      <c r="C51" s="212"/>
      <c r="D51" s="212"/>
    </row>
  </sheetData>
  <sheetProtection algorithmName="SHA-512" hashValue="euaJjo4Nb67BLwymLW9tFH7+ck4FXN0VN4hqMwvCCNCfID5usxeRkcgMCh//fgimVLM7yv5wxNuFF6sQ5s5joQ==" saltValue="GjO7rdgpKzrDSSvbMdkhDw==" spinCount="100000" sheet="1" objects="1" scenarios="1"/>
  <mergeCells count="23">
    <mergeCell ref="C9:D9"/>
    <mergeCell ref="C2:D2"/>
    <mergeCell ref="C3:D3"/>
    <mergeCell ref="E5:E6"/>
    <mergeCell ref="C7:D7"/>
    <mergeCell ref="C8:D8"/>
    <mergeCell ref="C5:D5"/>
    <mergeCell ref="C6:D6"/>
    <mergeCell ref="B43:D43"/>
    <mergeCell ref="B48:D48"/>
    <mergeCell ref="B49:D49"/>
    <mergeCell ref="B37:D37"/>
    <mergeCell ref="B38:D38"/>
    <mergeCell ref="B39:D39"/>
    <mergeCell ref="B40:D40"/>
    <mergeCell ref="B41:D41"/>
    <mergeCell ref="B42:D42"/>
    <mergeCell ref="B46:D46"/>
    <mergeCell ref="B50:D50"/>
    <mergeCell ref="B51:D51"/>
    <mergeCell ref="B44:D44"/>
    <mergeCell ref="B45:D45"/>
    <mergeCell ref="B47:D47"/>
  </mergeCells>
  <hyperlinks>
    <hyperlink ref="B1" location="'1. Index'!A1" display="Go To Index" xr:uid="{40C59A3A-BA89-4838-8073-E7D9B797E408}"/>
    <hyperlink ref="E1" location="'4. Database'!A1" display="Go To Database" xr:uid="{430FCCDA-B0C2-40C1-9753-63AA1BC3A4CD}"/>
  </hyperlinks>
  <pageMargins left="0.7" right="0.7" top="0.75" bottom="0.75" header="0.3" footer="0.3"/>
  <pageSetup scale="63" orientation="landscape" r:id="rId1"/>
  <headerFooter>
    <oddFooter>&amp;R_x000D_&amp;1#&amp;"Calibri"&amp;10&amp;K000000 Confidential</odd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Sheet109">
    <pageSetUpPr fitToPage="1"/>
  </sheetPr>
  <dimension ref="B1:E51"/>
  <sheetViews>
    <sheetView zoomScale="70" zoomScaleNormal="70" workbookViewId="0">
      <selection activeCell="A48" sqref="A48:XFD49"/>
    </sheetView>
  </sheetViews>
  <sheetFormatPr defaultColWidth="9.21875" defaultRowHeight="14.4"/>
  <cols>
    <col min="1" max="1" width="2.77734375" style="20" customWidth="1"/>
    <col min="2" max="4" width="40.5546875" style="20" customWidth="1"/>
    <col min="5" max="5" width="54.21875" style="20" customWidth="1"/>
    <col min="6" max="16384" width="9.21875" style="20"/>
  </cols>
  <sheetData>
    <row r="1" spans="2:5" ht="15" thickBot="1">
      <c r="B1" s="19" t="s">
        <v>152</v>
      </c>
      <c r="C1" s="20">
        <v>68</v>
      </c>
      <c r="E1" s="11" t="s">
        <v>1275</v>
      </c>
    </row>
    <row r="2" spans="2:5">
      <c r="B2" s="21" t="s">
        <v>0</v>
      </c>
      <c r="C2" s="194" t="str">
        <f>VLOOKUP(C3,'1. Index'!$B$7:$C$212,2,0)</f>
        <v>Electrical and optical equipment</v>
      </c>
      <c r="D2" s="194"/>
    </row>
    <row r="3" spans="2:5" ht="15" thickBot="1">
      <c r="B3" s="22" t="s">
        <v>1</v>
      </c>
      <c r="C3" s="193" t="str">
        <f>LEFT(C5,10)</f>
        <v>15.01.11.2</v>
      </c>
      <c r="D3" s="194"/>
    </row>
    <row r="4" spans="2:5" ht="15" thickBot="1">
      <c r="B4" s="23"/>
    </row>
    <row r="5" spans="2:5" ht="15" customHeight="1">
      <c r="B5" s="24" t="s">
        <v>2</v>
      </c>
      <c r="C5" s="203" t="str" cm="1">
        <f t="array" ref="C5">INDEX('1. Index'!$B$8:$E$212,C1,1)</f>
        <v>15.01.11.2.01.530</v>
      </c>
      <c r="D5" s="204"/>
      <c r="E5" s="195" t="s">
        <v>3</v>
      </c>
    </row>
    <row r="6" spans="2:5" ht="15" customHeight="1" thickBot="1">
      <c r="B6" s="25" t="s">
        <v>4</v>
      </c>
      <c r="C6" s="205" t="str" cm="1">
        <f t="array" ref="C6">INDEX('1. Index'!$B$8:$E$212,C1,2)</f>
        <v>Video Conference System - Unspecified - Rally kit</v>
      </c>
      <c r="D6" s="206"/>
      <c r="E6" s="196"/>
    </row>
    <row r="7" spans="2:5" ht="16.5" customHeight="1" thickBot="1">
      <c r="B7" s="26"/>
      <c r="C7" s="197" t="s">
        <v>24</v>
      </c>
      <c r="D7" s="198"/>
      <c r="E7" s="13" t="s">
        <v>5</v>
      </c>
    </row>
    <row r="8" spans="2:5">
      <c r="B8" s="27" t="s">
        <v>6</v>
      </c>
      <c r="C8" s="199" t="str" cm="1">
        <f t="array" ref="C8">INDEX('1. Index'!$B$8:$E$212,C1,3)</f>
        <v>Unspecified</v>
      </c>
      <c r="D8" s="200"/>
      <c r="E8" s="28"/>
    </row>
    <row r="9" spans="2:5" ht="15" thickBot="1">
      <c r="B9" s="29" t="s">
        <v>7</v>
      </c>
      <c r="C9" s="201" t="str" cm="1">
        <f t="array" ref="C9">INDEX('1. Index'!$B$8:$E$212,C1,4)</f>
        <v>Unspecified</v>
      </c>
      <c r="D9" s="202"/>
      <c r="E9" s="30"/>
    </row>
    <row r="10" spans="2:5" ht="18" customHeight="1" thickBot="1">
      <c r="B10" s="31"/>
      <c r="C10" s="32" t="s">
        <v>8</v>
      </c>
      <c r="D10" s="32" t="s">
        <v>9</v>
      </c>
      <c r="E10" s="13" t="s">
        <v>5</v>
      </c>
    </row>
    <row r="11" spans="2:5" ht="15" customHeight="1">
      <c r="B11" s="33" t="s">
        <v>291</v>
      </c>
      <c r="C11" s="81" t="s">
        <v>1561</v>
      </c>
      <c r="D11" s="85" t="s">
        <v>2479</v>
      </c>
      <c r="E11" s="35"/>
    </row>
    <row r="12" spans="2:5" ht="15" customHeight="1">
      <c r="B12" s="36" t="s">
        <v>324</v>
      </c>
      <c r="C12" s="37" t="s">
        <v>2480</v>
      </c>
      <c r="D12" s="38" t="s">
        <v>2481</v>
      </c>
      <c r="E12" s="39"/>
    </row>
    <row r="13" spans="2:5" ht="15" customHeight="1">
      <c r="B13" s="36" t="s">
        <v>344</v>
      </c>
      <c r="C13" s="37" t="s">
        <v>1562</v>
      </c>
      <c r="D13" s="38" t="s">
        <v>2482</v>
      </c>
      <c r="E13" s="39"/>
    </row>
    <row r="14" spans="2:5" ht="15" customHeight="1">
      <c r="B14" s="36" t="s">
        <v>392</v>
      </c>
      <c r="C14" s="37" t="s">
        <v>1563</v>
      </c>
      <c r="D14" s="38" t="s">
        <v>2483</v>
      </c>
      <c r="E14" s="39"/>
    </row>
    <row r="15" spans="2:5" ht="15" customHeight="1">
      <c r="B15" s="36" t="s">
        <v>394</v>
      </c>
      <c r="C15" s="55" t="s">
        <v>1564</v>
      </c>
      <c r="D15" s="56" t="s">
        <v>2484</v>
      </c>
      <c r="E15" s="39"/>
    </row>
    <row r="16" spans="2:5" ht="15" customHeight="1">
      <c r="B16" s="36" t="s">
        <v>395</v>
      </c>
      <c r="C16" s="55" t="s">
        <v>1565</v>
      </c>
      <c r="D16" s="56" t="s">
        <v>2485</v>
      </c>
      <c r="E16" s="39"/>
    </row>
    <row r="17" spans="2:5" ht="15" customHeight="1">
      <c r="B17" s="36" t="s">
        <v>396</v>
      </c>
      <c r="C17" s="37" t="s">
        <v>1566</v>
      </c>
      <c r="D17" s="38" t="s">
        <v>2486</v>
      </c>
      <c r="E17" s="39"/>
    </row>
    <row r="18" spans="2:5" ht="15" customHeight="1">
      <c r="B18" s="36" t="s">
        <v>287</v>
      </c>
      <c r="C18" s="37" t="s">
        <v>1567</v>
      </c>
      <c r="D18" s="38" t="s">
        <v>2487</v>
      </c>
      <c r="E18" s="39"/>
    </row>
    <row r="19" spans="2:5" ht="15" customHeight="1">
      <c r="B19" s="36" t="s">
        <v>288</v>
      </c>
      <c r="C19" s="37" t="s">
        <v>1568</v>
      </c>
      <c r="D19" s="38" t="s">
        <v>2488</v>
      </c>
      <c r="E19" s="39"/>
    </row>
    <row r="20" spans="2:5" ht="15" customHeight="1">
      <c r="B20" s="36" t="s">
        <v>289</v>
      </c>
      <c r="C20" s="37" t="s">
        <v>1569</v>
      </c>
      <c r="D20" s="38" t="s">
        <v>2489</v>
      </c>
      <c r="E20" s="39"/>
    </row>
    <row r="21" spans="2:5" ht="15" customHeight="1">
      <c r="B21" s="36" t="s">
        <v>281</v>
      </c>
      <c r="C21" s="37" t="s">
        <v>1570</v>
      </c>
      <c r="D21" s="38" t="s">
        <v>2490</v>
      </c>
      <c r="E21" s="39"/>
    </row>
    <row r="22" spans="2:5" ht="15" customHeight="1">
      <c r="B22" s="36"/>
      <c r="C22" s="37"/>
      <c r="D22" s="38"/>
      <c r="E22" s="39"/>
    </row>
    <row r="23" spans="2:5" ht="15" customHeight="1">
      <c r="B23" s="36"/>
      <c r="C23" s="37"/>
      <c r="D23" s="38"/>
      <c r="E23" s="39"/>
    </row>
    <row r="24" spans="2:5" ht="15" customHeight="1">
      <c r="B24" s="36"/>
      <c r="C24" s="37"/>
      <c r="D24" s="38"/>
      <c r="E24" s="39"/>
    </row>
    <row r="25" spans="2:5" ht="15" customHeight="1">
      <c r="B25" s="36"/>
      <c r="C25" s="37"/>
      <c r="D25" s="38"/>
      <c r="E25" s="39"/>
    </row>
    <row r="26" spans="2:5" ht="15" customHeight="1">
      <c r="B26" s="36"/>
      <c r="C26" s="37"/>
      <c r="D26" s="38"/>
      <c r="E26" s="39"/>
    </row>
    <row r="27" spans="2:5" ht="15" customHeight="1">
      <c r="B27" s="36"/>
      <c r="C27" s="37"/>
      <c r="D27" s="38"/>
      <c r="E27" s="39"/>
    </row>
    <row r="28" spans="2:5" ht="15" customHeight="1">
      <c r="B28" s="36"/>
      <c r="C28" s="37"/>
      <c r="D28" s="38"/>
      <c r="E28" s="39"/>
    </row>
    <row r="29" spans="2:5" ht="15" customHeight="1">
      <c r="B29" s="36"/>
      <c r="C29" s="37"/>
      <c r="D29" s="38"/>
      <c r="E29" s="39"/>
    </row>
    <row r="30" spans="2:5" ht="15" customHeight="1">
      <c r="B30" s="36"/>
      <c r="C30" s="37"/>
      <c r="D30" s="38"/>
      <c r="E30" s="39"/>
    </row>
    <row r="31" spans="2:5" ht="15" customHeight="1">
      <c r="B31" s="36"/>
      <c r="C31" s="37"/>
      <c r="D31" s="38"/>
      <c r="E31" s="39"/>
    </row>
    <row r="32" spans="2:5" ht="15" customHeight="1">
      <c r="B32" s="36"/>
      <c r="C32" s="37"/>
      <c r="D32" s="38"/>
      <c r="E32" s="39"/>
    </row>
    <row r="33" spans="2:5" ht="15" customHeight="1">
      <c r="B33" s="36"/>
      <c r="C33" s="37"/>
      <c r="D33" s="38"/>
      <c r="E33" s="39"/>
    </row>
    <row r="34" spans="2:5" ht="15" customHeight="1">
      <c r="B34" s="36" t="s">
        <v>279</v>
      </c>
      <c r="C34" s="37" t="s">
        <v>1571</v>
      </c>
      <c r="D34" s="38" t="s">
        <v>2491</v>
      </c>
      <c r="E34" s="39"/>
    </row>
    <row r="35" spans="2:5" ht="15" customHeight="1">
      <c r="B35" s="36" t="s">
        <v>10</v>
      </c>
      <c r="C35" s="37" t="s">
        <v>60</v>
      </c>
      <c r="D35" s="38" t="s">
        <v>60</v>
      </c>
      <c r="E35" s="39"/>
    </row>
    <row r="36" spans="2:5" ht="15" customHeight="1" thickBot="1">
      <c r="B36" s="36" t="s">
        <v>11</v>
      </c>
      <c r="C36" s="37" t="s">
        <v>61</v>
      </c>
      <c r="D36" s="41" t="s">
        <v>61</v>
      </c>
      <c r="E36" s="80"/>
    </row>
    <row r="37" spans="2:5" ht="16.5" customHeight="1" thickBot="1">
      <c r="B37" s="197" t="s">
        <v>12</v>
      </c>
      <c r="C37" s="207"/>
      <c r="D37" s="198"/>
      <c r="E37" s="13" t="s">
        <v>5</v>
      </c>
    </row>
    <row r="38" spans="2:5" ht="15" customHeight="1">
      <c r="B38" s="208" t="s">
        <v>13</v>
      </c>
      <c r="C38" s="209"/>
      <c r="D38" s="210"/>
      <c r="E38" s="35"/>
    </row>
    <row r="39" spans="2:5" ht="15" customHeight="1">
      <c r="B39" s="180" t="s">
        <v>141</v>
      </c>
      <c r="C39" s="181"/>
      <c r="D39" s="182"/>
      <c r="E39" s="39"/>
    </row>
    <row r="40" spans="2:5" ht="15" customHeight="1">
      <c r="B40" s="180" t="s">
        <v>14</v>
      </c>
      <c r="C40" s="181"/>
      <c r="D40" s="182"/>
      <c r="E40" s="42"/>
    </row>
    <row r="41" spans="2:5" ht="15" customHeight="1">
      <c r="B41" s="180" t="s">
        <v>15</v>
      </c>
      <c r="C41" s="181"/>
      <c r="D41" s="182"/>
      <c r="E41" s="42"/>
    </row>
    <row r="42" spans="2:5" ht="15" customHeight="1">
      <c r="B42" s="188" t="s">
        <v>221</v>
      </c>
      <c r="C42" s="189"/>
      <c r="D42" s="190"/>
      <c r="E42" s="42"/>
    </row>
    <row r="43" spans="2:5" ht="15" customHeight="1">
      <c r="B43" s="219" t="s">
        <v>208</v>
      </c>
      <c r="C43" s="220"/>
      <c r="D43" s="221"/>
      <c r="E43" s="43"/>
    </row>
    <row r="44" spans="2:5" ht="15" customHeight="1" thickBot="1">
      <c r="B44" s="213" t="s">
        <v>206</v>
      </c>
      <c r="C44" s="214"/>
      <c r="D44" s="215"/>
      <c r="E44" s="44"/>
    </row>
    <row r="45" spans="2:5" ht="15" customHeight="1" thickBot="1">
      <c r="B45" s="216" t="s">
        <v>207</v>
      </c>
      <c r="C45" s="217"/>
      <c r="D45" s="218"/>
      <c r="E45" s="45">
        <f>(E38+E40+E41+E42+E44)-(E43*E38)</f>
        <v>0</v>
      </c>
    </row>
    <row r="46" spans="2:5" ht="21" customHeight="1" thickBot="1">
      <c r="B46" s="222" t="s">
        <v>209</v>
      </c>
      <c r="C46" s="223"/>
      <c r="D46" s="223"/>
      <c r="E46" s="18" t="s">
        <v>17</v>
      </c>
    </row>
    <row r="47" spans="2:5" s="48" customFormat="1" ht="15" thickBot="1">
      <c r="B47" s="186" t="s">
        <v>2492</v>
      </c>
      <c r="C47" s="187"/>
      <c r="D47" s="187"/>
      <c r="E47" s="47"/>
    </row>
    <row r="48" spans="2:5" ht="21.6" thickBot="1">
      <c r="B48" s="176" t="s">
        <v>1305</v>
      </c>
      <c r="C48" s="177"/>
      <c r="D48" s="177"/>
      <c r="E48" s="13" t="s">
        <v>1305</v>
      </c>
    </row>
    <row r="49" spans="2:5" ht="15" customHeight="1" thickBot="1">
      <c r="B49" s="178" t="s">
        <v>18</v>
      </c>
      <c r="C49" s="179"/>
      <c r="D49" s="179"/>
      <c r="E49" s="46"/>
    </row>
    <row r="50" spans="2:5">
      <c r="B50" s="212"/>
      <c r="C50" s="212"/>
      <c r="D50" s="212"/>
    </row>
    <row r="51" spans="2:5">
      <c r="B51" s="212"/>
      <c r="C51" s="212"/>
      <c r="D51" s="212"/>
    </row>
  </sheetData>
  <sheetProtection algorithmName="SHA-512" hashValue="HItNglr26vo/CaKULonJoWjseJWqIU2Mq4Phd58Uvf1mZEXravwwJo8NYCtcJ+qMRWf5gIpqSJdRT45BHY7GyQ==" saltValue="CAT7Qh360pF+LHP40izWNQ==" spinCount="100000" sheet="1" objects="1" scenarios="1"/>
  <mergeCells count="23">
    <mergeCell ref="C9:D9"/>
    <mergeCell ref="C2:D2"/>
    <mergeCell ref="C3:D3"/>
    <mergeCell ref="E5:E6"/>
    <mergeCell ref="C7:D7"/>
    <mergeCell ref="C8:D8"/>
    <mergeCell ref="C5:D5"/>
    <mergeCell ref="C6:D6"/>
    <mergeCell ref="B43:D43"/>
    <mergeCell ref="B48:D48"/>
    <mergeCell ref="B49:D49"/>
    <mergeCell ref="B37:D37"/>
    <mergeCell ref="B38:D38"/>
    <mergeCell ref="B39:D39"/>
    <mergeCell ref="B40:D40"/>
    <mergeCell ref="B41:D41"/>
    <mergeCell ref="B42:D42"/>
    <mergeCell ref="B46:D46"/>
    <mergeCell ref="B50:D50"/>
    <mergeCell ref="B51:D51"/>
    <mergeCell ref="B44:D44"/>
    <mergeCell ref="B45:D45"/>
    <mergeCell ref="B47:D47"/>
  </mergeCells>
  <hyperlinks>
    <hyperlink ref="B1" location="'1. Index'!A1" display="Go To Index" xr:uid="{67A42F63-CE37-4431-8875-624C411735C1}"/>
    <hyperlink ref="E1" location="'4. Database'!A1" display="Go To Database" xr:uid="{B3D7CBCC-C0AF-43E5-A17D-2E778A6BABE7}"/>
  </hyperlinks>
  <pageMargins left="0.7" right="0.7" top="0.75" bottom="0.75" header="0.3" footer="0.3"/>
  <pageSetup scale="63" orientation="landscape" r:id="rId1"/>
  <headerFooter>
    <oddFooter>&amp;R_x000D_&amp;1#&amp;"Calibri"&amp;10&amp;K000000 Confidential</odd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Sheet110">
    <pageSetUpPr fitToPage="1"/>
  </sheetPr>
  <dimension ref="B1:E51"/>
  <sheetViews>
    <sheetView zoomScale="70" zoomScaleNormal="70" workbookViewId="0">
      <selection activeCell="A48" sqref="A48:XFD49"/>
    </sheetView>
  </sheetViews>
  <sheetFormatPr defaultColWidth="9.21875" defaultRowHeight="14.4"/>
  <cols>
    <col min="1" max="1" width="2.77734375" style="20" customWidth="1"/>
    <col min="2" max="4" width="40.5546875" style="20" customWidth="1"/>
    <col min="5" max="5" width="54.21875" style="20" customWidth="1"/>
    <col min="6" max="16384" width="9.21875" style="20"/>
  </cols>
  <sheetData>
    <row r="1" spans="2:5" ht="15" thickBot="1">
      <c r="B1" s="19" t="s">
        <v>152</v>
      </c>
      <c r="C1" s="20">
        <v>69</v>
      </c>
      <c r="E1" s="11" t="s">
        <v>1275</v>
      </c>
    </row>
    <row r="2" spans="2:5">
      <c r="B2" s="21" t="s">
        <v>0</v>
      </c>
      <c r="C2" s="194" t="str">
        <f>VLOOKUP(C3,'1. Index'!$B$7:$C$212,2,0)</f>
        <v>Electrical and optical equipment</v>
      </c>
      <c r="D2" s="194"/>
    </row>
    <row r="3" spans="2:5" ht="15" thickBot="1">
      <c r="B3" s="22" t="s">
        <v>1</v>
      </c>
      <c r="C3" s="193" t="str">
        <f>LEFT(C5,10)</f>
        <v>15.01.11.2</v>
      </c>
      <c r="D3" s="194"/>
    </row>
    <row r="4" spans="2:5" ht="15" thickBot="1">
      <c r="B4" s="23"/>
    </row>
    <row r="5" spans="2:5" ht="15" customHeight="1">
      <c r="B5" s="24" t="s">
        <v>2</v>
      </c>
      <c r="C5" s="203" t="str" cm="1">
        <f t="array" ref="C5">INDEX('1. Index'!$B$8:$E$212,C1,1)</f>
        <v>15.01.11.2.01.540</v>
      </c>
      <c r="D5" s="204"/>
      <c r="E5" s="195" t="s">
        <v>3</v>
      </c>
    </row>
    <row r="6" spans="2:5" ht="15" customHeight="1" thickBot="1">
      <c r="B6" s="25" t="s">
        <v>4</v>
      </c>
      <c r="C6" s="205" t="str" cm="1">
        <f t="array" ref="C6">INDEX('1. Index'!$B$8:$E$212,C1,2)</f>
        <v>Video Conference System - Logitech (USA) - Rally Kit (960-001218)</v>
      </c>
      <c r="D6" s="206"/>
      <c r="E6" s="196"/>
    </row>
    <row r="7" spans="2:5" ht="16.5" customHeight="1" thickBot="1">
      <c r="B7" s="26"/>
      <c r="C7" s="197" t="s">
        <v>24</v>
      </c>
      <c r="D7" s="198"/>
      <c r="E7" s="13" t="s">
        <v>5</v>
      </c>
    </row>
    <row r="8" spans="2:5">
      <c r="B8" s="27" t="s">
        <v>6</v>
      </c>
      <c r="C8" s="199" t="str" cm="1">
        <f t="array" ref="C8">INDEX('1. Index'!$B$8:$E$212,C1,3)</f>
        <v>Logitech (USA)</v>
      </c>
      <c r="D8" s="200"/>
      <c r="E8" s="28"/>
    </row>
    <row r="9" spans="2:5" ht="15" thickBot="1">
      <c r="B9" s="29" t="s">
        <v>7</v>
      </c>
      <c r="C9" s="201" t="str" cm="1">
        <f t="array" ref="C9">INDEX('1. Index'!$B$8:$E$212,C1,4)</f>
        <v>Rally Kit (960-001218)</v>
      </c>
      <c r="D9" s="202"/>
      <c r="E9" s="30"/>
    </row>
    <row r="10" spans="2:5" ht="18" customHeight="1" thickBot="1">
      <c r="B10" s="31"/>
      <c r="C10" s="32" t="s">
        <v>8</v>
      </c>
      <c r="D10" s="32" t="s">
        <v>9</v>
      </c>
      <c r="E10" s="13" t="s">
        <v>5</v>
      </c>
    </row>
    <row r="11" spans="2:5" ht="15" customHeight="1">
      <c r="B11" s="33" t="s">
        <v>291</v>
      </c>
      <c r="C11" s="66" t="s">
        <v>408</v>
      </c>
      <c r="D11" s="67" t="s">
        <v>2493</v>
      </c>
      <c r="E11" s="35"/>
    </row>
    <row r="12" spans="2:5" ht="15" customHeight="1">
      <c r="B12" s="36" t="s">
        <v>320</v>
      </c>
      <c r="C12" s="37" t="s">
        <v>2494</v>
      </c>
      <c r="D12" s="38" t="s">
        <v>2495</v>
      </c>
      <c r="E12" s="39"/>
    </row>
    <row r="13" spans="2:5" ht="15" customHeight="1">
      <c r="B13" s="36" t="s">
        <v>324</v>
      </c>
      <c r="C13" s="37" t="s">
        <v>2496</v>
      </c>
      <c r="D13" s="38" t="s">
        <v>2497</v>
      </c>
      <c r="E13" s="39"/>
    </row>
    <row r="14" spans="2:5" ht="15" customHeight="1">
      <c r="B14" s="36" t="s">
        <v>344</v>
      </c>
      <c r="C14" s="37" t="s">
        <v>2498</v>
      </c>
      <c r="D14" s="38" t="s">
        <v>2499</v>
      </c>
      <c r="E14" s="39"/>
    </row>
    <row r="15" spans="2:5" ht="15" customHeight="1">
      <c r="B15" s="36" t="s">
        <v>392</v>
      </c>
      <c r="C15" s="37" t="s">
        <v>2500</v>
      </c>
      <c r="D15" s="38" t="s">
        <v>2501</v>
      </c>
      <c r="E15" s="39"/>
    </row>
    <row r="16" spans="2:5" ht="15" customHeight="1">
      <c r="B16" s="36" t="s">
        <v>393</v>
      </c>
      <c r="C16" s="37" t="s">
        <v>409</v>
      </c>
      <c r="D16" s="38" t="s">
        <v>2502</v>
      </c>
      <c r="E16" s="39"/>
    </row>
    <row r="17" spans="2:5" ht="15" customHeight="1">
      <c r="B17" s="36" t="s">
        <v>395</v>
      </c>
      <c r="C17" s="37" t="s">
        <v>2503</v>
      </c>
      <c r="D17" s="38" t="s">
        <v>2504</v>
      </c>
      <c r="E17" s="39"/>
    </row>
    <row r="18" spans="2:5" ht="15" customHeight="1">
      <c r="B18" s="36" t="s">
        <v>397</v>
      </c>
      <c r="C18" s="37" t="s">
        <v>410</v>
      </c>
      <c r="D18" s="38" t="s">
        <v>2505</v>
      </c>
      <c r="E18" s="39"/>
    </row>
    <row r="19" spans="2:5" ht="15" customHeight="1">
      <c r="B19" s="36" t="s">
        <v>398</v>
      </c>
      <c r="C19" s="37" t="s">
        <v>411</v>
      </c>
      <c r="D19" s="38" t="s">
        <v>2506</v>
      </c>
      <c r="E19" s="39"/>
    </row>
    <row r="20" spans="2:5" ht="15" customHeight="1">
      <c r="B20" s="36" t="s">
        <v>399</v>
      </c>
      <c r="C20" s="37" t="s">
        <v>216</v>
      </c>
      <c r="D20" s="38" t="s">
        <v>1882</v>
      </c>
      <c r="E20" s="39"/>
    </row>
    <row r="21" spans="2:5" ht="15" customHeight="1">
      <c r="B21" s="36" t="s">
        <v>400</v>
      </c>
      <c r="C21" s="37" t="s">
        <v>412</v>
      </c>
      <c r="D21" s="38" t="s">
        <v>2507</v>
      </c>
      <c r="E21" s="39"/>
    </row>
    <row r="22" spans="2:5" ht="15" customHeight="1">
      <c r="B22" s="36" t="s">
        <v>281</v>
      </c>
      <c r="C22" s="37" t="s">
        <v>413</v>
      </c>
      <c r="D22" s="38" t="s">
        <v>2508</v>
      </c>
      <c r="E22" s="39"/>
    </row>
    <row r="23" spans="2:5" ht="15" customHeight="1">
      <c r="B23" s="36"/>
      <c r="C23" s="37"/>
      <c r="D23" s="38"/>
      <c r="E23" s="39"/>
    </row>
    <row r="24" spans="2:5" ht="15" customHeight="1">
      <c r="B24" s="36"/>
      <c r="C24" s="37"/>
      <c r="D24" s="38"/>
      <c r="E24" s="39"/>
    </row>
    <row r="25" spans="2:5" ht="15" customHeight="1">
      <c r="B25" s="36"/>
      <c r="C25" s="37"/>
      <c r="D25" s="38"/>
      <c r="E25" s="39"/>
    </row>
    <row r="26" spans="2:5" ht="15" customHeight="1">
      <c r="B26" s="36"/>
      <c r="C26" s="37"/>
      <c r="D26" s="38"/>
      <c r="E26" s="39"/>
    </row>
    <row r="27" spans="2:5" ht="15" customHeight="1">
      <c r="B27" s="36"/>
      <c r="C27" s="37"/>
      <c r="D27" s="38"/>
      <c r="E27" s="39"/>
    </row>
    <row r="28" spans="2:5" ht="15" customHeight="1">
      <c r="B28" s="36"/>
      <c r="C28" s="37"/>
      <c r="D28" s="38"/>
      <c r="E28" s="39"/>
    </row>
    <row r="29" spans="2:5" ht="15" customHeight="1">
      <c r="B29" s="36"/>
      <c r="C29" s="37"/>
      <c r="D29" s="38"/>
      <c r="E29" s="39"/>
    </row>
    <row r="30" spans="2:5" ht="15" customHeight="1">
      <c r="B30" s="36"/>
      <c r="C30" s="37"/>
      <c r="D30" s="38"/>
      <c r="E30" s="39"/>
    </row>
    <row r="31" spans="2:5" ht="15" customHeight="1">
      <c r="B31" s="36"/>
      <c r="C31" s="37"/>
      <c r="D31" s="38"/>
      <c r="E31" s="39"/>
    </row>
    <row r="32" spans="2:5" ht="15" customHeight="1">
      <c r="B32" s="36"/>
      <c r="C32" s="37"/>
      <c r="D32" s="38"/>
      <c r="E32" s="39"/>
    </row>
    <row r="33" spans="2:5" ht="15" customHeight="1">
      <c r="B33" s="36"/>
      <c r="C33" s="37"/>
      <c r="D33" s="38"/>
      <c r="E33" s="39"/>
    </row>
    <row r="34" spans="2:5" ht="15" customHeight="1">
      <c r="B34" s="36"/>
      <c r="C34" s="37"/>
      <c r="D34" s="38"/>
      <c r="E34" s="39"/>
    </row>
    <row r="35" spans="2:5" ht="15" customHeight="1">
      <c r="B35" s="36" t="s">
        <v>10</v>
      </c>
      <c r="C35" s="37" t="s">
        <v>60</v>
      </c>
      <c r="D35" s="38" t="s">
        <v>60</v>
      </c>
      <c r="E35" s="39"/>
    </row>
    <row r="36" spans="2:5" ht="15" customHeight="1" thickBot="1">
      <c r="B36" s="36" t="s">
        <v>11</v>
      </c>
      <c r="C36" s="37" t="s">
        <v>61</v>
      </c>
      <c r="D36" s="41" t="s">
        <v>61</v>
      </c>
      <c r="E36" s="80"/>
    </row>
    <row r="37" spans="2:5" ht="16.5" customHeight="1" thickBot="1">
      <c r="B37" s="197" t="s">
        <v>12</v>
      </c>
      <c r="C37" s="207"/>
      <c r="D37" s="198"/>
      <c r="E37" s="13" t="s">
        <v>5</v>
      </c>
    </row>
    <row r="38" spans="2:5" ht="15" customHeight="1">
      <c r="B38" s="208" t="s">
        <v>13</v>
      </c>
      <c r="C38" s="209"/>
      <c r="D38" s="210"/>
      <c r="E38" s="35"/>
    </row>
    <row r="39" spans="2:5" ht="15" customHeight="1">
      <c r="B39" s="180" t="s">
        <v>141</v>
      </c>
      <c r="C39" s="181"/>
      <c r="D39" s="182"/>
      <c r="E39" s="39"/>
    </row>
    <row r="40" spans="2:5" ht="15" customHeight="1">
      <c r="B40" s="180" t="s">
        <v>14</v>
      </c>
      <c r="C40" s="181"/>
      <c r="D40" s="182"/>
      <c r="E40" s="42"/>
    </row>
    <row r="41" spans="2:5" ht="15" customHeight="1">
      <c r="B41" s="180" t="s">
        <v>15</v>
      </c>
      <c r="C41" s="181"/>
      <c r="D41" s="182"/>
      <c r="E41" s="42"/>
    </row>
    <row r="42" spans="2:5" ht="15" customHeight="1">
      <c r="B42" s="188" t="s">
        <v>221</v>
      </c>
      <c r="C42" s="189"/>
      <c r="D42" s="190"/>
      <c r="E42" s="42"/>
    </row>
    <row r="43" spans="2:5" ht="15" customHeight="1">
      <c r="B43" s="219" t="s">
        <v>208</v>
      </c>
      <c r="C43" s="220"/>
      <c r="D43" s="221"/>
      <c r="E43" s="43"/>
    </row>
    <row r="44" spans="2:5" ht="15" customHeight="1" thickBot="1">
      <c r="B44" s="213" t="s">
        <v>206</v>
      </c>
      <c r="C44" s="214"/>
      <c r="D44" s="215"/>
      <c r="E44" s="44"/>
    </row>
    <row r="45" spans="2:5" ht="15" customHeight="1" thickBot="1">
      <c r="B45" s="216" t="s">
        <v>207</v>
      </c>
      <c r="C45" s="217"/>
      <c r="D45" s="218"/>
      <c r="E45" s="45">
        <f>(E38+E40+E41+E42+E44)-(E43*E38)</f>
        <v>0</v>
      </c>
    </row>
    <row r="46" spans="2:5" ht="21" customHeight="1" thickBot="1">
      <c r="B46" s="222" t="s">
        <v>209</v>
      </c>
      <c r="C46" s="223"/>
      <c r="D46" s="223"/>
      <c r="E46" s="18" t="s">
        <v>17</v>
      </c>
    </row>
    <row r="47" spans="2:5" s="48" customFormat="1" ht="15" thickBot="1">
      <c r="B47" s="186"/>
      <c r="C47" s="187"/>
      <c r="D47" s="187"/>
      <c r="E47" s="47"/>
    </row>
    <row r="48" spans="2:5" ht="21.6" thickBot="1">
      <c r="B48" s="176" t="s">
        <v>1305</v>
      </c>
      <c r="C48" s="177"/>
      <c r="D48" s="177"/>
      <c r="E48" s="13" t="s">
        <v>1305</v>
      </c>
    </row>
    <row r="49" spans="2:5" ht="15" customHeight="1" thickBot="1">
      <c r="B49" s="178" t="s">
        <v>18</v>
      </c>
      <c r="C49" s="179"/>
      <c r="D49" s="179"/>
      <c r="E49" s="46"/>
    </row>
    <row r="50" spans="2:5">
      <c r="B50" s="212"/>
      <c r="C50" s="212"/>
      <c r="D50" s="212"/>
    </row>
    <row r="51" spans="2:5">
      <c r="B51" s="212"/>
      <c r="C51" s="212"/>
      <c r="D51" s="212"/>
    </row>
  </sheetData>
  <sheetProtection algorithmName="SHA-512" hashValue="6kOpIVyPyEyUuOAPGYC8NxLjp1mYNOuL3cqHbYRCpWG2oVq3mDPfuIzDFdQuW5o5lpliawkaWLKNeygvmyzFWA==" saltValue="isNcdHcycCUGfwPDkJLwMg==" spinCount="100000" sheet="1" objects="1" scenarios="1"/>
  <mergeCells count="23">
    <mergeCell ref="C9:D9"/>
    <mergeCell ref="C2:D2"/>
    <mergeCell ref="C3:D3"/>
    <mergeCell ref="E5:E6"/>
    <mergeCell ref="C7:D7"/>
    <mergeCell ref="C8:D8"/>
    <mergeCell ref="C5:D5"/>
    <mergeCell ref="C6:D6"/>
    <mergeCell ref="B43:D43"/>
    <mergeCell ref="B48:D48"/>
    <mergeCell ref="B49:D49"/>
    <mergeCell ref="B37:D37"/>
    <mergeCell ref="B38:D38"/>
    <mergeCell ref="B39:D39"/>
    <mergeCell ref="B40:D40"/>
    <mergeCell ref="B41:D41"/>
    <mergeCell ref="B42:D42"/>
    <mergeCell ref="B46:D46"/>
    <mergeCell ref="B50:D50"/>
    <mergeCell ref="B51:D51"/>
    <mergeCell ref="B44:D44"/>
    <mergeCell ref="B45:D45"/>
    <mergeCell ref="B47:D47"/>
  </mergeCells>
  <hyperlinks>
    <hyperlink ref="B1" location="'1. Index'!A1" display="Go To Index" xr:uid="{4774F694-0B2C-4FF3-95B9-74B1A84E0A2F}"/>
    <hyperlink ref="E1" location="'4. Database'!A1" display="Go To Database" xr:uid="{48228AFA-28AC-42E9-B3A7-07BE103B7502}"/>
  </hyperlinks>
  <pageMargins left="0.7" right="0.7" top="0.75" bottom="0.75" header="0.3" footer="0.3"/>
  <pageSetup scale="63" orientation="landscape" r:id="rId1"/>
  <headerFooter>
    <oddFooter>&amp;R_x000D_&amp;1#&amp;"Calibri"&amp;10&amp;K000000 Confidential</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pageSetUpPr fitToPage="1"/>
  </sheetPr>
  <dimension ref="B1:E49"/>
  <sheetViews>
    <sheetView zoomScale="70" zoomScaleNormal="70" workbookViewId="0">
      <selection activeCell="A48" sqref="A48:XFD49"/>
    </sheetView>
  </sheetViews>
  <sheetFormatPr defaultColWidth="9.21875" defaultRowHeight="14.4"/>
  <cols>
    <col min="1" max="1" width="2.77734375" style="20" customWidth="1"/>
    <col min="2" max="4" width="40.5546875" style="20" customWidth="1"/>
    <col min="5" max="5" width="54.21875" style="20" customWidth="1"/>
    <col min="6" max="16384" width="9.21875" style="20"/>
  </cols>
  <sheetData>
    <row r="1" spans="2:5" ht="15" thickBot="1">
      <c r="B1" s="19" t="s">
        <v>152</v>
      </c>
      <c r="C1" s="20">
        <v>3</v>
      </c>
      <c r="E1" s="11" t="s">
        <v>1275</v>
      </c>
    </row>
    <row r="2" spans="2:5">
      <c r="B2" s="21" t="s">
        <v>0</v>
      </c>
      <c r="C2" s="194" t="str">
        <f>VLOOKUP(C3,'1. Index'!$B$7:$C$212,2,0)</f>
        <v>Fabricated metal products, except machinery and equipment</v>
      </c>
      <c r="D2" s="194"/>
    </row>
    <row r="3" spans="2:5" ht="15" thickBot="1">
      <c r="B3" s="22" t="s">
        <v>1</v>
      </c>
      <c r="C3" s="193" t="str">
        <f>LEFT(C5,10)</f>
        <v>15.01.11.1</v>
      </c>
      <c r="D3" s="194"/>
    </row>
    <row r="4" spans="2:5" ht="15" thickBot="1">
      <c r="B4" s="23"/>
    </row>
    <row r="5" spans="2:5" ht="15" customHeight="1">
      <c r="B5" s="24" t="s">
        <v>2</v>
      </c>
      <c r="C5" s="203" t="str" cm="1">
        <f t="array" ref="C5">INDEX('1. Index'!$B$8:$E$212,C1,1)</f>
        <v>15.01.11.1.01.030</v>
      </c>
      <c r="D5" s="204"/>
      <c r="E5" s="195" t="s">
        <v>3</v>
      </c>
    </row>
    <row r="6" spans="2:5" ht="15" customHeight="1" thickBot="1">
      <c r="B6" s="25" t="s">
        <v>4</v>
      </c>
      <c r="C6" s="205" t="str" cm="1">
        <f t="array" ref="C6">INDEX('1. Index'!$B$8:$E$212,C1,2)</f>
        <v>Double skinned underground horizontal cylindrical storage tank - Unspecified - smaller</v>
      </c>
      <c r="D6" s="206"/>
      <c r="E6" s="196"/>
    </row>
    <row r="7" spans="2:5" ht="21.6" thickBot="1">
      <c r="B7" s="26"/>
      <c r="C7" s="197" t="s">
        <v>24</v>
      </c>
      <c r="D7" s="198"/>
      <c r="E7" s="13" t="s">
        <v>5</v>
      </c>
    </row>
    <row r="8" spans="2:5">
      <c r="B8" s="27" t="s">
        <v>6</v>
      </c>
      <c r="C8" s="199" t="str" cm="1">
        <f t="array" ref="C8">INDEX('1. Index'!$B$8:$E$212,C1,3)</f>
        <v>Unspecified</v>
      </c>
      <c r="D8" s="200"/>
      <c r="E8" s="28"/>
    </row>
    <row r="9" spans="2:5" ht="15" thickBot="1">
      <c r="B9" s="29" t="s">
        <v>7</v>
      </c>
      <c r="C9" s="201" t="str" cm="1">
        <f t="array" ref="C9">INDEX('1. Index'!$B$8:$E$212,C1,4)</f>
        <v>Unspecified</v>
      </c>
      <c r="D9" s="202"/>
      <c r="E9" s="30"/>
    </row>
    <row r="10" spans="2:5" ht="21.6" thickBot="1">
      <c r="B10" s="31"/>
      <c r="C10" s="32" t="s">
        <v>8</v>
      </c>
      <c r="D10" s="32" t="s">
        <v>9</v>
      </c>
      <c r="E10" s="13" t="s">
        <v>5</v>
      </c>
    </row>
    <row r="11" spans="2:5" ht="15" customHeight="1">
      <c r="B11" s="33" t="s">
        <v>1316</v>
      </c>
      <c r="C11" s="66" t="s">
        <v>1413</v>
      </c>
      <c r="D11" s="67" t="s">
        <v>1884</v>
      </c>
      <c r="E11" s="35"/>
    </row>
    <row r="12" spans="2:5" ht="15" customHeight="1">
      <c r="B12" s="36" t="s">
        <v>1317</v>
      </c>
      <c r="C12" s="37" t="s">
        <v>266</v>
      </c>
      <c r="D12" s="38" t="s">
        <v>1873</v>
      </c>
      <c r="E12" s="39"/>
    </row>
    <row r="13" spans="2:5" ht="15" customHeight="1">
      <c r="B13" s="36" t="s">
        <v>1318</v>
      </c>
      <c r="C13" s="37" t="s">
        <v>1414</v>
      </c>
      <c r="D13" s="38" t="s">
        <v>1885</v>
      </c>
      <c r="E13" s="39"/>
    </row>
    <row r="14" spans="2:5" ht="15" customHeight="1">
      <c r="B14" s="36" t="s">
        <v>1319</v>
      </c>
      <c r="C14" s="37" t="s">
        <v>269</v>
      </c>
      <c r="D14" s="38" t="s">
        <v>1877</v>
      </c>
      <c r="E14" s="39"/>
    </row>
    <row r="15" spans="2:5" ht="15" customHeight="1">
      <c r="B15" s="36" t="s">
        <v>1320</v>
      </c>
      <c r="C15" s="37" t="s">
        <v>268</v>
      </c>
      <c r="D15" s="38" t="s">
        <v>1876</v>
      </c>
      <c r="E15" s="39"/>
    </row>
    <row r="16" spans="2:5" ht="15" customHeight="1">
      <c r="B16" s="36" t="s">
        <v>1321</v>
      </c>
      <c r="C16" s="37" t="s">
        <v>269</v>
      </c>
      <c r="D16" s="38" t="s">
        <v>1877</v>
      </c>
      <c r="E16" s="39"/>
    </row>
    <row r="17" spans="2:5" ht="15" customHeight="1">
      <c r="B17" s="36" t="s">
        <v>1322</v>
      </c>
      <c r="C17" s="37" t="s">
        <v>270</v>
      </c>
      <c r="D17" s="38" t="s">
        <v>1878</v>
      </c>
      <c r="E17" s="39"/>
    </row>
    <row r="18" spans="2:5" ht="15" customHeight="1">
      <c r="B18" s="36" t="s">
        <v>1323</v>
      </c>
      <c r="C18" s="37" t="s">
        <v>271</v>
      </c>
      <c r="D18" s="38" t="s">
        <v>1879</v>
      </c>
      <c r="E18" s="39"/>
    </row>
    <row r="19" spans="2:5" ht="15" customHeight="1">
      <c r="B19" s="36" t="s">
        <v>1324</v>
      </c>
      <c r="C19" s="37" t="s">
        <v>272</v>
      </c>
      <c r="D19" s="38" t="s">
        <v>1880</v>
      </c>
      <c r="E19" s="39"/>
    </row>
    <row r="20" spans="2:5" ht="15" customHeight="1">
      <c r="B20" s="36" t="s">
        <v>1325</v>
      </c>
      <c r="C20" s="37" t="s">
        <v>273</v>
      </c>
      <c r="D20" s="38" t="s">
        <v>1881</v>
      </c>
      <c r="E20" s="39"/>
    </row>
    <row r="21" spans="2:5" ht="15" customHeight="1">
      <c r="B21" s="36" t="s">
        <v>1326</v>
      </c>
      <c r="C21" s="37" t="s">
        <v>216</v>
      </c>
      <c r="D21" s="38" t="s">
        <v>1882</v>
      </c>
      <c r="E21" s="39"/>
    </row>
    <row r="22" spans="2:5" ht="15" customHeight="1">
      <c r="B22" s="36" t="s">
        <v>1327</v>
      </c>
      <c r="C22" s="37" t="s">
        <v>1415</v>
      </c>
      <c r="D22" s="38" t="s">
        <v>1886</v>
      </c>
      <c r="E22" s="39"/>
    </row>
    <row r="23" spans="2:5" ht="15" customHeight="1">
      <c r="B23" s="36"/>
      <c r="C23" s="37"/>
      <c r="D23" s="38"/>
      <c r="E23" s="39"/>
    </row>
    <row r="24" spans="2:5" ht="15" customHeight="1">
      <c r="B24" s="36"/>
      <c r="C24" s="37"/>
      <c r="D24" s="38"/>
      <c r="E24" s="39"/>
    </row>
    <row r="25" spans="2:5" ht="15" customHeight="1">
      <c r="B25" s="36"/>
      <c r="C25" s="37"/>
      <c r="D25" s="38"/>
      <c r="E25" s="39"/>
    </row>
    <row r="26" spans="2:5" ht="15" customHeight="1">
      <c r="B26" s="36"/>
      <c r="C26" s="37"/>
      <c r="D26" s="38"/>
      <c r="E26" s="39"/>
    </row>
    <row r="27" spans="2:5" ht="15" customHeight="1">
      <c r="B27" s="36"/>
      <c r="C27" s="37"/>
      <c r="D27" s="38"/>
      <c r="E27" s="39"/>
    </row>
    <row r="28" spans="2:5" ht="15" customHeight="1">
      <c r="B28" s="36"/>
      <c r="C28" s="37"/>
      <c r="D28" s="38"/>
      <c r="E28" s="39"/>
    </row>
    <row r="29" spans="2:5" ht="15" customHeight="1">
      <c r="B29" s="36"/>
      <c r="C29" s="37"/>
      <c r="D29" s="38"/>
      <c r="E29" s="39"/>
    </row>
    <row r="30" spans="2:5" ht="15" customHeight="1">
      <c r="B30" s="36"/>
      <c r="C30" s="37"/>
      <c r="D30" s="38"/>
      <c r="E30" s="39"/>
    </row>
    <row r="31" spans="2:5" ht="15" customHeight="1">
      <c r="B31" s="36"/>
      <c r="C31" s="37"/>
      <c r="D31" s="38"/>
      <c r="E31" s="39"/>
    </row>
    <row r="32" spans="2:5" ht="15" customHeight="1">
      <c r="B32" s="36"/>
      <c r="C32" s="37"/>
      <c r="D32" s="38"/>
      <c r="E32" s="39"/>
    </row>
    <row r="33" spans="2:5" ht="15" customHeight="1">
      <c r="B33" s="36"/>
      <c r="C33" s="37"/>
      <c r="D33" s="38"/>
      <c r="E33" s="39"/>
    </row>
    <row r="34" spans="2:5" ht="15" customHeight="1">
      <c r="B34" s="36"/>
      <c r="C34" s="37"/>
      <c r="D34" s="38"/>
      <c r="E34" s="39"/>
    </row>
    <row r="35" spans="2:5" ht="15" customHeight="1">
      <c r="B35" s="36" t="s">
        <v>10</v>
      </c>
      <c r="C35" s="37" t="s">
        <v>60</v>
      </c>
      <c r="D35" s="38" t="s">
        <v>60</v>
      </c>
      <c r="E35" s="39"/>
    </row>
    <row r="36" spans="2:5" ht="15" customHeight="1" thickBot="1">
      <c r="B36" s="36" t="s">
        <v>11</v>
      </c>
      <c r="C36" s="37" t="s">
        <v>61</v>
      </c>
      <c r="D36" s="41" t="s">
        <v>61</v>
      </c>
      <c r="E36" s="80"/>
    </row>
    <row r="37" spans="2:5" ht="21.6" thickBot="1">
      <c r="B37" s="197" t="s">
        <v>12</v>
      </c>
      <c r="C37" s="207"/>
      <c r="D37" s="198"/>
      <c r="E37" s="13" t="s">
        <v>5</v>
      </c>
    </row>
    <row r="38" spans="2:5" ht="15" customHeight="1">
      <c r="B38" s="208" t="s">
        <v>13</v>
      </c>
      <c r="C38" s="209"/>
      <c r="D38" s="210"/>
      <c r="E38" s="35"/>
    </row>
    <row r="39" spans="2:5" ht="15" customHeight="1">
      <c r="B39" s="180" t="s">
        <v>141</v>
      </c>
      <c r="C39" s="181"/>
      <c r="D39" s="182"/>
      <c r="E39" s="39"/>
    </row>
    <row r="40" spans="2:5" ht="15" customHeight="1">
      <c r="B40" s="180" t="s">
        <v>14</v>
      </c>
      <c r="C40" s="181"/>
      <c r="D40" s="182"/>
      <c r="E40" s="42"/>
    </row>
    <row r="41" spans="2:5" ht="15" customHeight="1">
      <c r="B41" s="180" t="s">
        <v>15</v>
      </c>
      <c r="C41" s="181"/>
      <c r="D41" s="182"/>
      <c r="E41" s="42"/>
    </row>
    <row r="42" spans="2:5" ht="15" customHeight="1">
      <c r="B42" s="188" t="s">
        <v>221</v>
      </c>
      <c r="C42" s="189"/>
      <c r="D42" s="190"/>
      <c r="E42" s="42"/>
    </row>
    <row r="43" spans="2:5" ht="15" customHeight="1">
      <c r="B43" s="180" t="s">
        <v>208</v>
      </c>
      <c r="C43" s="181"/>
      <c r="D43" s="182"/>
      <c r="E43" s="43"/>
    </row>
    <row r="44" spans="2:5" ht="15" customHeight="1" thickBot="1">
      <c r="B44" s="180" t="s">
        <v>206</v>
      </c>
      <c r="C44" s="181"/>
      <c r="D44" s="182"/>
      <c r="E44" s="42"/>
    </row>
    <row r="45" spans="2:5" ht="15" customHeight="1" thickBot="1">
      <c r="B45" s="183" t="s">
        <v>207</v>
      </c>
      <c r="C45" s="184"/>
      <c r="D45" s="185"/>
      <c r="E45" s="54">
        <f>(E38+E40+E41+E42+E44)-(E43*E38)</f>
        <v>0</v>
      </c>
    </row>
    <row r="46" spans="2:5" ht="21.6" thickBot="1">
      <c r="B46" s="176" t="s">
        <v>16</v>
      </c>
      <c r="C46" s="177"/>
      <c r="D46" s="177"/>
      <c r="E46" s="13" t="s">
        <v>17</v>
      </c>
    </row>
    <row r="47" spans="2:5" s="48" customFormat="1" ht="140.1" customHeight="1" thickBot="1">
      <c r="B47" s="186" t="s">
        <v>276</v>
      </c>
      <c r="C47" s="187"/>
      <c r="D47" s="211"/>
      <c r="E47" s="68"/>
    </row>
    <row r="48" spans="2:5" ht="21.6" thickBot="1">
      <c r="B48" s="176" t="s">
        <v>1305</v>
      </c>
      <c r="C48" s="177"/>
      <c r="D48" s="177"/>
      <c r="E48" s="13" t="s">
        <v>1305</v>
      </c>
    </row>
    <row r="49" spans="2:5" ht="15" customHeight="1" thickBot="1">
      <c r="B49" s="178" t="s">
        <v>18</v>
      </c>
      <c r="C49" s="179"/>
      <c r="D49" s="179"/>
      <c r="E49" s="46"/>
    </row>
  </sheetData>
  <sheetProtection algorithmName="SHA-512" hashValue="DNYCPp85TqYPndeheeoVfuIDq3G3glQVK0cgsp3V8dhiJet4MbF2r4oQYADlVxQQZ9lEu0sIxIvvgLcbOYCEww==" saltValue="Jf7NZ04Z+9T7b7yNf/CWiA==" spinCount="100000" sheet="1" objects="1" scenarios="1"/>
  <mergeCells count="21">
    <mergeCell ref="C2:D2"/>
    <mergeCell ref="C3:D3"/>
    <mergeCell ref="C7:D7"/>
    <mergeCell ref="C8:D8"/>
    <mergeCell ref="C5:D5"/>
    <mergeCell ref="C6:D6"/>
    <mergeCell ref="E5:E6"/>
    <mergeCell ref="B48:D48"/>
    <mergeCell ref="B49:D49"/>
    <mergeCell ref="B44:D44"/>
    <mergeCell ref="B45:D45"/>
    <mergeCell ref="C9:D9"/>
    <mergeCell ref="B43:D43"/>
    <mergeCell ref="B46:D46"/>
    <mergeCell ref="B37:D37"/>
    <mergeCell ref="B38:D38"/>
    <mergeCell ref="B39:D39"/>
    <mergeCell ref="B40:D40"/>
    <mergeCell ref="B41:D41"/>
    <mergeCell ref="B42:D42"/>
    <mergeCell ref="B47:D47"/>
  </mergeCells>
  <hyperlinks>
    <hyperlink ref="B1" location="'1. Index'!A1" display="Go To Index" xr:uid="{187DFF32-8FAA-4C1B-933E-0839A70073A0}"/>
    <hyperlink ref="E1" location="'4. Database'!A1" display="Go To Database" xr:uid="{2C021AD9-8B3B-4288-8196-F45C1ED09296}"/>
  </hyperlinks>
  <pageMargins left="0.7" right="0.7" top="0.75" bottom="0.75" header="0.3" footer="0.3"/>
  <pageSetup scale="59" orientation="landscape" r:id="rId1"/>
  <headerFooter>
    <oddHeader>Page &amp;P</oddHeader>
    <oddFooter>&amp;R_x000D_&amp;1#&amp;"Calibri"&amp;10&amp;K000000 Confidential</odd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Sheet111">
    <pageSetUpPr fitToPage="1"/>
  </sheetPr>
  <dimension ref="B1:E51"/>
  <sheetViews>
    <sheetView topLeftCell="A6" zoomScale="70" zoomScaleNormal="70" workbookViewId="0">
      <selection activeCell="A48" sqref="A48:XFD49"/>
    </sheetView>
  </sheetViews>
  <sheetFormatPr defaultColWidth="9.21875" defaultRowHeight="14.4"/>
  <cols>
    <col min="1" max="1" width="2.77734375" style="20" customWidth="1"/>
    <col min="2" max="4" width="40.5546875" style="20" customWidth="1"/>
    <col min="5" max="5" width="54.21875" style="20" customWidth="1"/>
    <col min="6" max="16384" width="9.21875" style="20"/>
  </cols>
  <sheetData>
    <row r="1" spans="2:5" ht="15" thickBot="1">
      <c r="B1" s="19" t="s">
        <v>152</v>
      </c>
      <c r="C1" s="20">
        <v>70</v>
      </c>
      <c r="E1" s="11" t="s">
        <v>1275</v>
      </c>
    </row>
    <row r="2" spans="2:5">
      <c r="B2" s="21" t="s">
        <v>0</v>
      </c>
      <c r="C2" s="194" t="str">
        <f>VLOOKUP(C3,'1. Index'!$B$7:$C$212,2,0)</f>
        <v>Electrical and optical equipment</v>
      </c>
      <c r="D2" s="194"/>
    </row>
    <row r="3" spans="2:5" ht="15" thickBot="1">
      <c r="B3" s="22" t="s">
        <v>1</v>
      </c>
      <c r="C3" s="193" t="str">
        <f>LEFT(C5,10)</f>
        <v>15.01.11.2</v>
      </c>
      <c r="D3" s="194"/>
    </row>
    <row r="4" spans="2:5" ht="15" thickBot="1">
      <c r="B4" s="23"/>
    </row>
    <row r="5" spans="2:5" ht="15" customHeight="1">
      <c r="B5" s="24" t="s">
        <v>2</v>
      </c>
      <c r="C5" s="203" t="str" cm="1">
        <f t="array" ref="C5">INDEX('1. Index'!$B$8:$E$212,C1,1)</f>
        <v>15.01.11.2.01.550</v>
      </c>
      <c r="D5" s="204"/>
      <c r="E5" s="195" t="s">
        <v>3</v>
      </c>
    </row>
    <row r="6" spans="2:5" ht="15" customHeight="1" thickBot="1">
      <c r="B6" s="25" t="s">
        <v>4</v>
      </c>
      <c r="C6" s="205" t="str" cm="1">
        <f t="array" ref="C6">INDEX('1. Index'!$B$8:$E$212,C1,2)</f>
        <v>Video conference system - Unspecified - Room bar</v>
      </c>
      <c r="D6" s="206"/>
      <c r="E6" s="196"/>
    </row>
    <row r="7" spans="2:5" ht="16.5" customHeight="1" thickBot="1">
      <c r="B7" s="26"/>
      <c r="C7" s="197" t="s">
        <v>24</v>
      </c>
      <c r="D7" s="198"/>
      <c r="E7" s="13" t="s">
        <v>5</v>
      </c>
    </row>
    <row r="8" spans="2:5">
      <c r="B8" s="27" t="s">
        <v>6</v>
      </c>
      <c r="C8" s="199" t="str" cm="1">
        <f t="array" ref="C8">INDEX('1. Index'!$B$8:$E$212,C1,3)</f>
        <v>Unspecified</v>
      </c>
      <c r="D8" s="200"/>
      <c r="E8" s="28"/>
    </row>
    <row r="9" spans="2:5" ht="15" thickBot="1">
      <c r="B9" s="29" t="s">
        <v>7</v>
      </c>
      <c r="C9" s="201" t="str" cm="1">
        <f t="array" ref="C9">INDEX('1. Index'!$B$8:$E$212,C1,4)</f>
        <v>Unspecified</v>
      </c>
      <c r="D9" s="202"/>
      <c r="E9" s="30"/>
    </row>
    <row r="10" spans="2:5" ht="18" customHeight="1" thickBot="1">
      <c r="B10" s="31"/>
      <c r="C10" s="32" t="s">
        <v>8</v>
      </c>
      <c r="D10" s="32" t="s">
        <v>9</v>
      </c>
      <c r="E10" s="13" t="s">
        <v>5</v>
      </c>
    </row>
    <row r="11" spans="2:5" ht="15" customHeight="1">
      <c r="B11" s="33" t="s">
        <v>291</v>
      </c>
      <c r="C11" s="66" t="s">
        <v>408</v>
      </c>
      <c r="D11" s="67" t="s">
        <v>2493</v>
      </c>
      <c r="E11" s="35"/>
    </row>
    <row r="12" spans="2:5" ht="15" customHeight="1">
      <c r="B12" s="36" t="s">
        <v>320</v>
      </c>
      <c r="C12" s="37" t="s">
        <v>2494</v>
      </c>
      <c r="D12" s="38" t="s">
        <v>2495</v>
      </c>
      <c r="E12" s="39"/>
    </row>
    <row r="13" spans="2:5" ht="15" customHeight="1">
      <c r="B13" s="36" t="s">
        <v>324</v>
      </c>
      <c r="C13" s="37" t="s">
        <v>2496</v>
      </c>
      <c r="D13" s="38" t="s">
        <v>2497</v>
      </c>
      <c r="E13" s="39"/>
    </row>
    <row r="14" spans="2:5" ht="15" customHeight="1">
      <c r="B14" s="36" t="s">
        <v>344</v>
      </c>
      <c r="C14" s="37" t="s">
        <v>2498</v>
      </c>
      <c r="D14" s="38" t="s">
        <v>2499</v>
      </c>
      <c r="E14" s="39"/>
    </row>
    <row r="15" spans="2:5" ht="15" customHeight="1">
      <c r="B15" s="36" t="s">
        <v>392</v>
      </c>
      <c r="C15" s="37" t="s">
        <v>2500</v>
      </c>
      <c r="D15" s="38" t="s">
        <v>2501</v>
      </c>
      <c r="E15" s="39"/>
    </row>
    <row r="16" spans="2:5" ht="15" customHeight="1">
      <c r="B16" s="36" t="s">
        <v>393</v>
      </c>
      <c r="C16" s="37" t="s">
        <v>409</v>
      </c>
      <c r="D16" s="38" t="s">
        <v>2502</v>
      </c>
      <c r="E16" s="39"/>
    </row>
    <row r="17" spans="2:5" ht="15" customHeight="1">
      <c r="B17" s="36" t="s">
        <v>395</v>
      </c>
      <c r="C17" s="37" t="s">
        <v>2503</v>
      </c>
      <c r="D17" s="38" t="s">
        <v>2504</v>
      </c>
      <c r="E17" s="39"/>
    </row>
    <row r="18" spans="2:5" ht="15" customHeight="1">
      <c r="B18" s="36" t="s">
        <v>397</v>
      </c>
      <c r="C18" s="37" t="s">
        <v>410</v>
      </c>
      <c r="D18" s="38" t="s">
        <v>2505</v>
      </c>
      <c r="E18" s="39"/>
    </row>
    <row r="19" spans="2:5" ht="15" customHeight="1">
      <c r="B19" s="36" t="s">
        <v>398</v>
      </c>
      <c r="C19" s="37" t="s">
        <v>411</v>
      </c>
      <c r="D19" s="38" t="s">
        <v>2506</v>
      </c>
      <c r="E19" s="39"/>
    </row>
    <row r="20" spans="2:5" ht="15" customHeight="1">
      <c r="B20" s="36" t="s">
        <v>399</v>
      </c>
      <c r="C20" s="37" t="s">
        <v>216</v>
      </c>
      <c r="D20" s="38" t="s">
        <v>1882</v>
      </c>
      <c r="E20" s="39"/>
    </row>
    <row r="21" spans="2:5" ht="15" customHeight="1">
      <c r="B21" s="36" t="s">
        <v>400</v>
      </c>
      <c r="C21" s="37" t="s">
        <v>412</v>
      </c>
      <c r="D21" s="38" t="s">
        <v>2507</v>
      </c>
      <c r="E21" s="39"/>
    </row>
    <row r="22" spans="2:5" ht="15" customHeight="1">
      <c r="B22" s="36" t="s">
        <v>281</v>
      </c>
      <c r="C22" s="37" t="s">
        <v>413</v>
      </c>
      <c r="D22" s="38" t="s">
        <v>2508</v>
      </c>
      <c r="E22" s="39"/>
    </row>
    <row r="23" spans="2:5" ht="15" customHeight="1">
      <c r="B23" s="36"/>
      <c r="C23" s="37"/>
      <c r="D23" s="38"/>
      <c r="E23" s="39"/>
    </row>
    <row r="24" spans="2:5" ht="15" customHeight="1">
      <c r="B24" s="36"/>
      <c r="C24" s="37"/>
      <c r="D24" s="38"/>
      <c r="E24" s="39"/>
    </row>
    <row r="25" spans="2:5" ht="15" customHeight="1">
      <c r="B25" s="36"/>
      <c r="C25" s="37"/>
      <c r="D25" s="38"/>
      <c r="E25" s="39"/>
    </row>
    <row r="26" spans="2:5" ht="15" customHeight="1">
      <c r="B26" s="36"/>
      <c r="C26" s="37"/>
      <c r="D26" s="38"/>
      <c r="E26" s="39"/>
    </row>
    <row r="27" spans="2:5" ht="15" customHeight="1">
      <c r="B27" s="36"/>
      <c r="C27" s="37"/>
      <c r="D27" s="38"/>
      <c r="E27" s="39"/>
    </row>
    <row r="28" spans="2:5" ht="15" customHeight="1">
      <c r="B28" s="36"/>
      <c r="C28" s="37"/>
      <c r="D28" s="38"/>
      <c r="E28" s="39"/>
    </row>
    <row r="29" spans="2:5" ht="15" customHeight="1">
      <c r="B29" s="36"/>
      <c r="C29" s="37"/>
      <c r="D29" s="38"/>
      <c r="E29" s="39"/>
    </row>
    <row r="30" spans="2:5" ht="15" customHeight="1">
      <c r="B30" s="36"/>
      <c r="C30" s="37"/>
      <c r="D30" s="38"/>
      <c r="E30" s="39"/>
    </row>
    <row r="31" spans="2:5" ht="15" customHeight="1">
      <c r="B31" s="36"/>
      <c r="C31" s="37"/>
      <c r="D31" s="38"/>
      <c r="E31" s="39"/>
    </row>
    <row r="32" spans="2:5" ht="15" customHeight="1">
      <c r="B32" s="36"/>
      <c r="C32" s="37"/>
      <c r="D32" s="38"/>
      <c r="E32" s="39"/>
    </row>
    <row r="33" spans="2:5" ht="15" customHeight="1">
      <c r="B33" s="36"/>
      <c r="C33" s="37"/>
      <c r="D33" s="38"/>
      <c r="E33" s="39"/>
    </row>
    <row r="34" spans="2:5" ht="15" customHeight="1">
      <c r="B34" s="36" t="s">
        <v>279</v>
      </c>
      <c r="C34" s="37" t="s">
        <v>1572</v>
      </c>
      <c r="D34" s="38" t="s">
        <v>2509</v>
      </c>
      <c r="E34" s="39"/>
    </row>
    <row r="35" spans="2:5" ht="15" customHeight="1">
      <c r="B35" s="36" t="s">
        <v>10</v>
      </c>
      <c r="C35" s="37" t="s">
        <v>60</v>
      </c>
      <c r="D35" s="38" t="s">
        <v>60</v>
      </c>
      <c r="E35" s="39"/>
    </row>
    <row r="36" spans="2:5" ht="15" customHeight="1" thickBot="1">
      <c r="B36" s="36" t="s">
        <v>11</v>
      </c>
      <c r="C36" s="37" t="s">
        <v>61</v>
      </c>
      <c r="D36" s="41" t="s">
        <v>61</v>
      </c>
      <c r="E36" s="80"/>
    </row>
    <row r="37" spans="2:5" ht="16.5" customHeight="1" thickBot="1">
      <c r="B37" s="197" t="s">
        <v>12</v>
      </c>
      <c r="C37" s="207"/>
      <c r="D37" s="198"/>
      <c r="E37" s="13" t="s">
        <v>5</v>
      </c>
    </row>
    <row r="38" spans="2:5" ht="15" customHeight="1">
      <c r="B38" s="208" t="s">
        <v>13</v>
      </c>
      <c r="C38" s="209"/>
      <c r="D38" s="210"/>
      <c r="E38" s="35"/>
    </row>
    <row r="39" spans="2:5" ht="15" customHeight="1">
      <c r="B39" s="180" t="s">
        <v>141</v>
      </c>
      <c r="C39" s="181"/>
      <c r="D39" s="182"/>
      <c r="E39" s="39"/>
    </row>
    <row r="40" spans="2:5" ht="15" customHeight="1">
      <c r="B40" s="180" t="s">
        <v>14</v>
      </c>
      <c r="C40" s="181"/>
      <c r="D40" s="182"/>
      <c r="E40" s="42"/>
    </row>
    <row r="41" spans="2:5" ht="15" customHeight="1">
      <c r="B41" s="180" t="s">
        <v>15</v>
      </c>
      <c r="C41" s="181"/>
      <c r="D41" s="182"/>
      <c r="E41" s="42"/>
    </row>
    <row r="42" spans="2:5" ht="15" customHeight="1">
      <c r="B42" s="188" t="s">
        <v>221</v>
      </c>
      <c r="C42" s="189"/>
      <c r="D42" s="190"/>
      <c r="E42" s="42"/>
    </row>
    <row r="43" spans="2:5" ht="15" customHeight="1">
      <c r="B43" s="219" t="s">
        <v>208</v>
      </c>
      <c r="C43" s="220"/>
      <c r="D43" s="221"/>
      <c r="E43" s="43"/>
    </row>
    <row r="44" spans="2:5" ht="15" customHeight="1" thickBot="1">
      <c r="B44" s="213" t="s">
        <v>206</v>
      </c>
      <c r="C44" s="214"/>
      <c r="D44" s="215"/>
      <c r="E44" s="44"/>
    </row>
    <row r="45" spans="2:5" ht="15" customHeight="1" thickBot="1">
      <c r="B45" s="216" t="s">
        <v>207</v>
      </c>
      <c r="C45" s="217"/>
      <c r="D45" s="218"/>
      <c r="E45" s="45">
        <f>(E38+E40+E41+E42+E44)-(E43*E38)</f>
        <v>0</v>
      </c>
    </row>
    <row r="46" spans="2:5" ht="21" customHeight="1" thickBot="1">
      <c r="B46" s="222" t="s">
        <v>209</v>
      </c>
      <c r="C46" s="223"/>
      <c r="D46" s="223"/>
      <c r="E46" s="18" t="s">
        <v>17</v>
      </c>
    </row>
    <row r="47" spans="2:5" s="48" customFormat="1" ht="15" thickBot="1">
      <c r="B47" s="186" t="s">
        <v>2510</v>
      </c>
      <c r="C47" s="187"/>
      <c r="D47" s="187"/>
      <c r="E47" s="47"/>
    </row>
    <row r="48" spans="2:5" ht="21.6" thickBot="1">
      <c r="B48" s="176" t="s">
        <v>1305</v>
      </c>
      <c r="C48" s="177"/>
      <c r="D48" s="177"/>
      <c r="E48" s="13" t="s">
        <v>1305</v>
      </c>
    </row>
    <row r="49" spans="2:5" ht="15" customHeight="1" thickBot="1">
      <c r="B49" s="178" t="s">
        <v>18</v>
      </c>
      <c r="C49" s="179"/>
      <c r="D49" s="179"/>
      <c r="E49" s="46"/>
    </row>
    <row r="50" spans="2:5">
      <c r="B50" s="212"/>
      <c r="C50" s="212"/>
      <c r="D50" s="212"/>
    </row>
    <row r="51" spans="2:5">
      <c r="B51" s="212"/>
      <c r="C51" s="212"/>
      <c r="D51" s="212"/>
    </row>
  </sheetData>
  <sheetProtection algorithmName="SHA-512" hashValue="9ii+0hbxuWgvQQGnKor5S8Km82NmgGf/F8nTHlJjI4lXPV4wJtYpdIEJ0nH+ktjpjfvMl9CdPqYES+CPuGjIRA==" saltValue="Il5kZrZ9w/8ILWfBRpjyPw==" spinCount="100000" sheet="1" objects="1" scenarios="1"/>
  <mergeCells count="23">
    <mergeCell ref="C9:D9"/>
    <mergeCell ref="C2:D2"/>
    <mergeCell ref="C3:D3"/>
    <mergeCell ref="E5:E6"/>
    <mergeCell ref="C7:D7"/>
    <mergeCell ref="C8:D8"/>
    <mergeCell ref="C5:D5"/>
    <mergeCell ref="C6:D6"/>
    <mergeCell ref="B43:D43"/>
    <mergeCell ref="B48:D48"/>
    <mergeCell ref="B49:D49"/>
    <mergeCell ref="B37:D37"/>
    <mergeCell ref="B38:D38"/>
    <mergeCell ref="B39:D39"/>
    <mergeCell ref="B40:D40"/>
    <mergeCell ref="B41:D41"/>
    <mergeCell ref="B42:D42"/>
    <mergeCell ref="B46:D46"/>
    <mergeCell ref="B50:D50"/>
    <mergeCell ref="B51:D51"/>
    <mergeCell ref="B44:D44"/>
    <mergeCell ref="B45:D45"/>
    <mergeCell ref="B47:D47"/>
  </mergeCells>
  <hyperlinks>
    <hyperlink ref="B1" location="'1. Index'!A1" display="Go To Index" xr:uid="{056C3123-2954-40C8-B081-0696F89FCDC9}"/>
    <hyperlink ref="E1" location="'4. Database'!A1" display="Go To Database" xr:uid="{22F9457A-723F-417A-98DC-8818A8BA4982}"/>
  </hyperlinks>
  <pageMargins left="0.7" right="0.7" top="0.75" bottom="0.75" header="0.3" footer="0.3"/>
  <pageSetup scale="63" orientation="landscape" r:id="rId1"/>
  <headerFooter>
    <oddFooter>&amp;R_x000D_&amp;1#&amp;"Calibri"&amp;10&amp;K000000 Confidential</odd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Sheet169">
    <pageSetUpPr fitToPage="1"/>
  </sheetPr>
  <dimension ref="B1:E51"/>
  <sheetViews>
    <sheetView topLeftCell="A31" zoomScale="70" zoomScaleNormal="70" workbookViewId="0">
      <selection activeCell="A48" sqref="A48:XFD49"/>
    </sheetView>
  </sheetViews>
  <sheetFormatPr defaultColWidth="9.21875" defaultRowHeight="14.4"/>
  <cols>
    <col min="1" max="1" width="2.77734375" style="20" customWidth="1"/>
    <col min="2" max="4" width="40.5546875" style="20" customWidth="1"/>
    <col min="5" max="5" width="54.21875" style="20" customWidth="1"/>
    <col min="6" max="16384" width="9.21875" style="20"/>
  </cols>
  <sheetData>
    <row r="1" spans="2:5" ht="15" thickBot="1">
      <c r="B1" s="19" t="s">
        <v>152</v>
      </c>
      <c r="C1" s="20">
        <v>71</v>
      </c>
      <c r="E1" s="11" t="s">
        <v>1275</v>
      </c>
    </row>
    <row r="2" spans="2:5">
      <c r="B2" s="21" t="s">
        <v>0</v>
      </c>
      <c r="C2" s="194" t="str">
        <f>VLOOKUP(C3,'1. Index'!$B$7:$C$212,2,0)</f>
        <v>Electrical and optical equipment</v>
      </c>
      <c r="D2" s="194"/>
    </row>
    <row r="3" spans="2:5" ht="15" thickBot="1">
      <c r="B3" s="22" t="s">
        <v>1</v>
      </c>
      <c r="C3" s="193" t="str">
        <f>LEFT(C5,10)</f>
        <v>15.01.11.2</v>
      </c>
      <c r="D3" s="194"/>
    </row>
    <row r="4" spans="2:5" ht="15" thickBot="1">
      <c r="B4" s="23"/>
    </row>
    <row r="5" spans="2:5" ht="15" customHeight="1">
      <c r="B5" s="24" t="s">
        <v>2</v>
      </c>
      <c r="C5" s="203" t="str" cm="1">
        <f t="array" ref="C5">INDEX('1. Index'!$B$8:$E$212,C1,1)</f>
        <v>15.01.11.2.01.560</v>
      </c>
      <c r="D5" s="204"/>
      <c r="E5" s="195" t="s">
        <v>3</v>
      </c>
    </row>
    <row r="6" spans="2:5" ht="15" customHeight="1" thickBot="1">
      <c r="B6" s="25" t="s">
        <v>4</v>
      </c>
      <c r="C6" s="205" t="str" cm="1">
        <f t="array" ref="C6">INDEX('1. Index'!$B$8:$E$212,C1,2)</f>
        <v>Video conference system - Cisco (USA) - CS-BAR-T-K9: Cisco Webex Room Bar</v>
      </c>
      <c r="D6" s="206"/>
      <c r="E6" s="196"/>
    </row>
    <row r="7" spans="2:5" ht="16.5" customHeight="1" thickBot="1">
      <c r="B7" s="26"/>
      <c r="C7" s="197" t="s">
        <v>24</v>
      </c>
      <c r="D7" s="198"/>
      <c r="E7" s="13" t="s">
        <v>5</v>
      </c>
    </row>
    <row r="8" spans="2:5">
      <c r="B8" s="27" t="s">
        <v>6</v>
      </c>
      <c r="C8" s="199" t="str" cm="1">
        <f t="array" ref="C8">INDEX('1. Index'!$B$8:$E$212,C1,3)</f>
        <v>Cisco (USA)</v>
      </c>
      <c r="D8" s="200"/>
      <c r="E8" s="28"/>
    </row>
    <row r="9" spans="2:5" ht="15" thickBot="1">
      <c r="B9" s="29" t="s">
        <v>7</v>
      </c>
      <c r="C9" s="201" t="str" cm="1">
        <f t="array" ref="C9">INDEX('1. Index'!$B$8:$E$212,C1,4)</f>
        <v>CS-BAR-T-K9: Cisco Webex Room Bar</v>
      </c>
      <c r="D9" s="202"/>
      <c r="E9" s="30"/>
    </row>
    <row r="10" spans="2:5" ht="18" customHeight="1" thickBot="1">
      <c r="B10" s="31"/>
      <c r="C10" s="32" t="s">
        <v>8</v>
      </c>
      <c r="D10" s="32" t="s">
        <v>9</v>
      </c>
      <c r="E10" s="13" t="s">
        <v>5</v>
      </c>
    </row>
    <row r="11" spans="2:5" ht="15" customHeight="1">
      <c r="B11" s="33" t="s">
        <v>291</v>
      </c>
      <c r="C11" s="66" t="s">
        <v>2369</v>
      </c>
      <c r="D11" s="67" t="s">
        <v>2370</v>
      </c>
      <c r="E11" s="35"/>
    </row>
    <row r="12" spans="2:5" ht="15" customHeight="1">
      <c r="B12" s="36" t="s">
        <v>298</v>
      </c>
      <c r="C12" s="55" t="s">
        <v>676</v>
      </c>
      <c r="D12" s="56" t="s">
        <v>2019</v>
      </c>
      <c r="E12" s="39"/>
    </row>
    <row r="13" spans="2:5" ht="15" customHeight="1">
      <c r="B13" s="36" t="s">
        <v>2511</v>
      </c>
      <c r="C13" s="37" t="s">
        <v>2512</v>
      </c>
      <c r="D13" s="38" t="s">
        <v>2513</v>
      </c>
      <c r="E13" s="39"/>
    </row>
    <row r="14" spans="2:5" ht="15" customHeight="1">
      <c r="B14" s="36" t="s">
        <v>2514</v>
      </c>
      <c r="C14" s="37" t="s">
        <v>2515</v>
      </c>
      <c r="D14" s="38" t="s">
        <v>2516</v>
      </c>
      <c r="E14" s="39"/>
    </row>
    <row r="15" spans="2:5" ht="15" customHeight="1">
      <c r="B15" s="36" t="s">
        <v>2517</v>
      </c>
      <c r="C15" s="37" t="s">
        <v>2518</v>
      </c>
      <c r="D15" s="38" t="s">
        <v>2519</v>
      </c>
      <c r="E15" s="39"/>
    </row>
    <row r="16" spans="2:5" ht="15" customHeight="1">
      <c r="B16" s="36" t="s">
        <v>2520</v>
      </c>
      <c r="C16" s="37" t="s">
        <v>2521</v>
      </c>
      <c r="D16" s="38" t="s">
        <v>2522</v>
      </c>
      <c r="E16" s="39"/>
    </row>
    <row r="17" spans="2:5" ht="15" customHeight="1">
      <c r="B17" s="36" t="s">
        <v>2523</v>
      </c>
      <c r="C17" s="37" t="s">
        <v>2524</v>
      </c>
      <c r="D17" s="38" t="s">
        <v>2525</v>
      </c>
      <c r="E17" s="39"/>
    </row>
    <row r="18" spans="2:5" ht="15" customHeight="1">
      <c r="B18" s="36" t="s">
        <v>2526</v>
      </c>
      <c r="C18" s="37" t="s">
        <v>2527</v>
      </c>
      <c r="D18" s="38" t="s">
        <v>2528</v>
      </c>
      <c r="E18" s="39"/>
    </row>
    <row r="19" spans="2:5" ht="28.8">
      <c r="B19" s="36" t="s">
        <v>2529</v>
      </c>
      <c r="C19" s="37" t="s">
        <v>2530</v>
      </c>
      <c r="D19" s="38" t="s">
        <v>2531</v>
      </c>
      <c r="E19" s="39"/>
    </row>
    <row r="20" spans="2:5" ht="15" customHeight="1">
      <c r="B20" s="36"/>
      <c r="C20" s="37"/>
      <c r="D20" s="38"/>
      <c r="E20" s="39"/>
    </row>
    <row r="21" spans="2:5" ht="15" customHeight="1">
      <c r="B21" s="36"/>
      <c r="C21" s="37"/>
      <c r="D21" s="38"/>
      <c r="E21" s="39"/>
    </row>
    <row r="22" spans="2:5" ht="15" customHeight="1">
      <c r="B22" s="36"/>
      <c r="C22" s="37"/>
      <c r="D22" s="38"/>
      <c r="E22" s="39"/>
    </row>
    <row r="23" spans="2:5" ht="15" customHeight="1">
      <c r="B23" s="36"/>
      <c r="C23" s="37"/>
      <c r="D23" s="38"/>
      <c r="E23" s="39"/>
    </row>
    <row r="24" spans="2:5" ht="15" customHeight="1">
      <c r="B24" s="36"/>
      <c r="C24" s="37"/>
      <c r="D24" s="38"/>
      <c r="E24" s="39"/>
    </row>
    <row r="25" spans="2:5" ht="15" customHeight="1">
      <c r="B25" s="36"/>
      <c r="C25" s="37"/>
      <c r="D25" s="38"/>
      <c r="E25" s="39"/>
    </row>
    <row r="26" spans="2:5" ht="15" customHeight="1">
      <c r="B26" s="36"/>
      <c r="C26" s="37"/>
      <c r="D26" s="38"/>
      <c r="E26" s="39"/>
    </row>
    <row r="27" spans="2:5" ht="15" customHeight="1">
      <c r="B27" s="36"/>
      <c r="C27" s="37"/>
      <c r="D27" s="38"/>
      <c r="E27" s="39"/>
    </row>
    <row r="28" spans="2:5" ht="15" customHeight="1">
      <c r="B28" s="36"/>
      <c r="C28" s="37"/>
      <c r="D28" s="38"/>
      <c r="E28" s="39"/>
    </row>
    <row r="29" spans="2:5" ht="15" customHeight="1">
      <c r="B29" s="36"/>
      <c r="C29" s="37"/>
      <c r="D29" s="38"/>
      <c r="E29" s="39"/>
    </row>
    <row r="30" spans="2:5" ht="15" customHeight="1">
      <c r="B30" s="36"/>
      <c r="C30" s="37"/>
      <c r="D30" s="38"/>
      <c r="E30" s="39"/>
    </row>
    <row r="31" spans="2:5" ht="15" customHeight="1">
      <c r="B31" s="36"/>
      <c r="C31" s="37"/>
      <c r="D31" s="38"/>
      <c r="E31" s="39"/>
    </row>
    <row r="32" spans="2:5" ht="15" customHeight="1">
      <c r="B32" s="36"/>
      <c r="C32" s="37"/>
      <c r="D32" s="38"/>
      <c r="E32" s="39"/>
    </row>
    <row r="33" spans="2:5" ht="15" customHeight="1">
      <c r="B33" s="36"/>
      <c r="C33" s="37"/>
      <c r="D33" s="38"/>
      <c r="E33" s="39"/>
    </row>
    <row r="34" spans="2:5" ht="15" customHeight="1">
      <c r="B34" s="36"/>
      <c r="C34" s="37"/>
      <c r="D34" s="38"/>
      <c r="E34" s="39"/>
    </row>
    <row r="35" spans="2:5" ht="15" customHeight="1">
      <c r="B35" s="36" t="s">
        <v>10</v>
      </c>
      <c r="C35" s="37" t="s">
        <v>60</v>
      </c>
      <c r="D35" s="38" t="s">
        <v>60</v>
      </c>
      <c r="E35" s="39"/>
    </row>
    <row r="36" spans="2:5" ht="15" customHeight="1" thickBot="1">
      <c r="B36" s="36" t="s">
        <v>11</v>
      </c>
      <c r="C36" s="37" t="s">
        <v>61</v>
      </c>
      <c r="D36" s="41" t="s">
        <v>61</v>
      </c>
      <c r="E36" s="80"/>
    </row>
    <row r="37" spans="2:5" ht="16.5" customHeight="1" thickBot="1">
      <c r="B37" s="197" t="s">
        <v>12</v>
      </c>
      <c r="C37" s="207"/>
      <c r="D37" s="198"/>
      <c r="E37" s="13" t="s">
        <v>5</v>
      </c>
    </row>
    <row r="38" spans="2:5" ht="15" customHeight="1">
      <c r="B38" s="208" t="s">
        <v>13</v>
      </c>
      <c r="C38" s="209"/>
      <c r="D38" s="210"/>
      <c r="E38" s="35"/>
    </row>
    <row r="39" spans="2:5" ht="15" customHeight="1">
      <c r="B39" s="180" t="s">
        <v>141</v>
      </c>
      <c r="C39" s="181"/>
      <c r="D39" s="182"/>
      <c r="E39" s="39"/>
    </row>
    <row r="40" spans="2:5" ht="15" customHeight="1">
      <c r="B40" s="180" t="s">
        <v>14</v>
      </c>
      <c r="C40" s="181"/>
      <c r="D40" s="182"/>
      <c r="E40" s="42"/>
    </row>
    <row r="41" spans="2:5" ht="15" customHeight="1">
      <c r="B41" s="180" t="s">
        <v>15</v>
      </c>
      <c r="C41" s="181"/>
      <c r="D41" s="182"/>
      <c r="E41" s="42"/>
    </row>
    <row r="42" spans="2:5" ht="15" customHeight="1">
      <c r="B42" s="188" t="s">
        <v>221</v>
      </c>
      <c r="C42" s="189"/>
      <c r="D42" s="190"/>
      <c r="E42" s="42"/>
    </row>
    <row r="43" spans="2:5" ht="15" customHeight="1">
      <c r="B43" s="219" t="s">
        <v>208</v>
      </c>
      <c r="C43" s="220"/>
      <c r="D43" s="221"/>
      <c r="E43" s="43"/>
    </row>
    <row r="44" spans="2:5" ht="15" customHeight="1" thickBot="1">
      <c r="B44" s="213" t="s">
        <v>206</v>
      </c>
      <c r="C44" s="214"/>
      <c r="D44" s="215"/>
      <c r="E44" s="44"/>
    </row>
    <row r="45" spans="2:5" ht="15" customHeight="1" thickBot="1">
      <c r="B45" s="216" t="s">
        <v>207</v>
      </c>
      <c r="C45" s="217"/>
      <c r="D45" s="218"/>
      <c r="E45" s="45">
        <f>(E38+E40+E41+E42+E44)-(E43*E38)</f>
        <v>0</v>
      </c>
    </row>
    <row r="46" spans="2:5" ht="21" customHeight="1" thickBot="1">
      <c r="B46" s="222" t="s">
        <v>209</v>
      </c>
      <c r="C46" s="223"/>
      <c r="D46" s="223"/>
      <c r="E46" s="18" t="s">
        <v>17</v>
      </c>
    </row>
    <row r="47" spans="2:5" s="48" customFormat="1" ht="15" thickBot="1">
      <c r="B47" s="186"/>
      <c r="C47" s="187"/>
      <c r="D47" s="187"/>
      <c r="E47" s="47"/>
    </row>
    <row r="48" spans="2:5" ht="21.6" thickBot="1">
      <c r="B48" s="176" t="s">
        <v>1305</v>
      </c>
      <c r="C48" s="177"/>
      <c r="D48" s="177"/>
      <c r="E48" s="13" t="s">
        <v>1305</v>
      </c>
    </row>
    <row r="49" spans="2:5" ht="15" customHeight="1" thickBot="1">
      <c r="B49" s="178" t="s">
        <v>18</v>
      </c>
      <c r="C49" s="179"/>
      <c r="D49" s="179"/>
      <c r="E49" s="46"/>
    </row>
    <row r="50" spans="2:5">
      <c r="B50" s="212"/>
      <c r="C50" s="212"/>
      <c r="D50" s="212"/>
    </row>
    <row r="51" spans="2:5">
      <c r="B51" s="212"/>
      <c r="C51" s="212"/>
      <c r="D51" s="212"/>
    </row>
  </sheetData>
  <sheetProtection algorithmName="SHA-512" hashValue="CJkG/LoefEbJGuoiVka5gSwWoEcEPNyiVXYEdojG5YQicEhi36BipevJZZdc36rdX3zwp7BDXbUzIMOzryBa4Q==" saltValue="bP1YWp5lV00r+zrsBSmJ5Q==" spinCount="100000" sheet="1" objects="1" scenarios="1"/>
  <mergeCells count="23">
    <mergeCell ref="C2:D2"/>
    <mergeCell ref="C3:D3"/>
    <mergeCell ref="E5:E6"/>
    <mergeCell ref="C7:D7"/>
    <mergeCell ref="C8:D8"/>
    <mergeCell ref="C5:D5"/>
    <mergeCell ref="C6:D6"/>
    <mergeCell ref="C9:D9"/>
    <mergeCell ref="B43:D43"/>
    <mergeCell ref="B37:D37"/>
    <mergeCell ref="B38:D38"/>
    <mergeCell ref="B39:D39"/>
    <mergeCell ref="B40:D40"/>
    <mergeCell ref="B41:D41"/>
    <mergeCell ref="B42:D42"/>
    <mergeCell ref="B50:D50"/>
    <mergeCell ref="B51:D51"/>
    <mergeCell ref="B44:D44"/>
    <mergeCell ref="B45:D45"/>
    <mergeCell ref="B46:D46"/>
    <mergeCell ref="B48:D48"/>
    <mergeCell ref="B49:D49"/>
    <mergeCell ref="B47:D47"/>
  </mergeCells>
  <hyperlinks>
    <hyperlink ref="B1" location="'1. Index'!A1" display="Go To Index" xr:uid="{3A7E8518-5DE2-493D-8C14-8FBC53DC4564}"/>
    <hyperlink ref="E1" location="'4. Database'!A1" display="Go To Database" xr:uid="{5CAF5D65-ACC8-4319-93E2-E15858FD1BAE}"/>
  </hyperlinks>
  <pageMargins left="0.7" right="0.7" top="0.75" bottom="0.75" header="0.3" footer="0.3"/>
  <pageSetup scale="63" orientation="landscape" r:id="rId1"/>
  <headerFooter>
    <oddFooter>&amp;R_x000D_&amp;1#&amp;"Calibri"&amp;10&amp;K000000 Confidential</odd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Sheet112">
    <pageSetUpPr fitToPage="1"/>
  </sheetPr>
  <dimension ref="B1:E51"/>
  <sheetViews>
    <sheetView zoomScale="70" zoomScaleNormal="70" workbookViewId="0">
      <selection activeCell="A48" sqref="A48:XFD49"/>
    </sheetView>
  </sheetViews>
  <sheetFormatPr defaultColWidth="9.21875" defaultRowHeight="14.4"/>
  <cols>
    <col min="1" max="1" width="2.77734375" style="20" customWidth="1"/>
    <col min="2" max="4" width="40.5546875" style="20" customWidth="1"/>
    <col min="5" max="5" width="54.21875" style="20" customWidth="1"/>
    <col min="6" max="16384" width="9.21875" style="20"/>
  </cols>
  <sheetData>
    <row r="1" spans="2:5" ht="15" thickBot="1">
      <c r="B1" s="19" t="s">
        <v>152</v>
      </c>
      <c r="C1" s="20">
        <v>72</v>
      </c>
      <c r="E1" s="11" t="s">
        <v>1275</v>
      </c>
    </row>
    <row r="2" spans="2:5">
      <c r="B2" s="21" t="s">
        <v>0</v>
      </c>
      <c r="C2" s="194" t="str">
        <f>VLOOKUP(C3,'1. Index'!$B$7:$C$212,2,0)</f>
        <v>Electrical and optical equipment</v>
      </c>
      <c r="D2" s="194"/>
    </row>
    <row r="3" spans="2:5" ht="15" thickBot="1">
      <c r="B3" s="22" t="s">
        <v>1</v>
      </c>
      <c r="C3" s="193" t="str">
        <f>LEFT(C5,10)</f>
        <v>15.01.11.2</v>
      </c>
      <c r="D3" s="194"/>
    </row>
    <row r="4" spans="2:5" ht="15" thickBot="1">
      <c r="B4" s="23"/>
    </row>
    <row r="5" spans="2:5" ht="15" customHeight="1">
      <c r="B5" s="24" t="s">
        <v>2</v>
      </c>
      <c r="C5" s="203" t="str" cm="1">
        <f t="array" ref="C5">INDEX('1. Index'!$B$8:$E$212,C1,1)</f>
        <v>15.01.11.2.01.570</v>
      </c>
      <c r="D5" s="204"/>
      <c r="E5" s="195" t="s">
        <v>3</v>
      </c>
    </row>
    <row r="6" spans="2:5" ht="15" customHeight="1" thickBot="1">
      <c r="B6" s="25" t="s">
        <v>4</v>
      </c>
      <c r="C6" s="205" t="str" cm="1">
        <f t="array" ref="C6">INDEX('1. Index'!$B$8:$E$212,C1,2)</f>
        <v>Laser Meter - Unspecified</v>
      </c>
      <c r="D6" s="206"/>
      <c r="E6" s="196"/>
    </row>
    <row r="7" spans="2:5" ht="16.5" customHeight="1" thickBot="1">
      <c r="B7" s="26"/>
      <c r="C7" s="197" t="s">
        <v>24</v>
      </c>
      <c r="D7" s="198"/>
      <c r="E7" s="13" t="s">
        <v>5</v>
      </c>
    </row>
    <row r="8" spans="2:5">
      <c r="B8" s="27" t="s">
        <v>6</v>
      </c>
      <c r="C8" s="199" t="str" cm="1">
        <f t="array" ref="C8">INDEX('1. Index'!$B$8:$E$212,C1,3)</f>
        <v>Unspecified</v>
      </c>
      <c r="D8" s="200"/>
      <c r="E8" s="28"/>
    </row>
    <row r="9" spans="2:5" ht="15" thickBot="1">
      <c r="B9" s="29" t="s">
        <v>7</v>
      </c>
      <c r="C9" s="201" t="str" cm="1">
        <f t="array" ref="C9">INDEX('1. Index'!$B$8:$E$212,C1,4)</f>
        <v>Unspecified</v>
      </c>
      <c r="D9" s="202"/>
      <c r="E9" s="30"/>
    </row>
    <row r="10" spans="2:5" ht="18" customHeight="1" thickBot="1">
      <c r="B10" s="31"/>
      <c r="C10" s="32" t="s">
        <v>8</v>
      </c>
      <c r="D10" s="32" t="s">
        <v>9</v>
      </c>
      <c r="E10" s="13" t="s">
        <v>5</v>
      </c>
    </row>
    <row r="11" spans="2:5" ht="15" customHeight="1">
      <c r="B11" s="33" t="s">
        <v>291</v>
      </c>
      <c r="C11" s="66" t="s">
        <v>2369</v>
      </c>
      <c r="D11" s="67" t="s">
        <v>2370</v>
      </c>
      <c r="E11" s="35"/>
    </row>
    <row r="12" spans="2:5" ht="15" customHeight="1">
      <c r="B12" s="36" t="s">
        <v>298</v>
      </c>
      <c r="C12" s="55" t="s">
        <v>676</v>
      </c>
      <c r="D12" s="56" t="s">
        <v>2019</v>
      </c>
      <c r="E12" s="39"/>
    </row>
    <row r="13" spans="2:5" ht="15" customHeight="1">
      <c r="B13" s="36" t="s">
        <v>2511</v>
      </c>
      <c r="C13" s="37" t="s">
        <v>2512</v>
      </c>
      <c r="D13" s="38" t="s">
        <v>2513</v>
      </c>
      <c r="E13" s="39"/>
    </row>
    <row r="14" spans="2:5" ht="15" customHeight="1">
      <c r="B14" s="36" t="s">
        <v>2514</v>
      </c>
      <c r="C14" s="37" t="s">
        <v>2515</v>
      </c>
      <c r="D14" s="38" t="s">
        <v>2516</v>
      </c>
      <c r="E14" s="39"/>
    </row>
    <row r="15" spans="2:5" ht="15" customHeight="1">
      <c r="B15" s="36" t="s">
        <v>2517</v>
      </c>
      <c r="C15" s="37" t="s">
        <v>2518</v>
      </c>
      <c r="D15" s="38" t="s">
        <v>2519</v>
      </c>
      <c r="E15" s="39"/>
    </row>
    <row r="16" spans="2:5" ht="15" customHeight="1">
      <c r="B16" s="36" t="s">
        <v>2520</v>
      </c>
      <c r="C16" s="37" t="s">
        <v>2521</v>
      </c>
      <c r="D16" s="38" t="s">
        <v>2522</v>
      </c>
      <c r="E16" s="39"/>
    </row>
    <row r="17" spans="2:5" ht="15" customHeight="1">
      <c r="B17" s="36" t="s">
        <v>2523</v>
      </c>
      <c r="C17" s="37" t="s">
        <v>2524</v>
      </c>
      <c r="D17" s="38" t="s">
        <v>2525</v>
      </c>
      <c r="E17" s="39"/>
    </row>
    <row r="18" spans="2:5" ht="15" customHeight="1">
      <c r="B18" s="36" t="s">
        <v>2526</v>
      </c>
      <c r="C18" s="37" t="s">
        <v>2527</v>
      </c>
      <c r="D18" s="38" t="s">
        <v>2528</v>
      </c>
      <c r="E18" s="39"/>
    </row>
    <row r="19" spans="2:5" ht="29.55" customHeight="1">
      <c r="B19" s="36" t="s">
        <v>2529</v>
      </c>
      <c r="C19" s="37" t="s">
        <v>2530</v>
      </c>
      <c r="D19" s="38" t="s">
        <v>2531</v>
      </c>
      <c r="E19" s="39"/>
    </row>
    <row r="20" spans="2:5" ht="15" customHeight="1">
      <c r="B20" s="36"/>
      <c r="C20" s="37"/>
      <c r="D20" s="38"/>
      <c r="E20" s="39"/>
    </row>
    <row r="21" spans="2:5" ht="15" customHeight="1">
      <c r="B21" s="36"/>
      <c r="C21" s="37"/>
      <c r="D21" s="38"/>
      <c r="E21" s="39"/>
    </row>
    <row r="22" spans="2:5" ht="15" customHeight="1">
      <c r="B22" s="36"/>
      <c r="C22" s="37"/>
      <c r="D22" s="38"/>
      <c r="E22" s="39"/>
    </row>
    <row r="23" spans="2:5" ht="15" customHeight="1">
      <c r="B23" s="36"/>
      <c r="C23" s="37"/>
      <c r="D23" s="38"/>
      <c r="E23" s="39"/>
    </row>
    <row r="24" spans="2:5" ht="15" customHeight="1">
      <c r="B24" s="36"/>
      <c r="C24" s="37"/>
      <c r="D24" s="38"/>
      <c r="E24" s="39"/>
    </row>
    <row r="25" spans="2:5" ht="15" customHeight="1">
      <c r="B25" s="36"/>
      <c r="C25" s="37"/>
      <c r="D25" s="38"/>
      <c r="E25" s="39"/>
    </row>
    <row r="26" spans="2:5" ht="15" customHeight="1">
      <c r="B26" s="36"/>
      <c r="C26" s="37"/>
      <c r="D26" s="38"/>
      <c r="E26" s="39"/>
    </row>
    <row r="27" spans="2:5" ht="15" customHeight="1">
      <c r="B27" s="36"/>
      <c r="C27" s="37"/>
      <c r="D27" s="38"/>
      <c r="E27" s="39"/>
    </row>
    <row r="28" spans="2:5" ht="15" customHeight="1">
      <c r="B28" s="36"/>
      <c r="C28" s="37"/>
      <c r="D28" s="38"/>
      <c r="E28" s="39"/>
    </row>
    <row r="29" spans="2:5" ht="15" customHeight="1">
      <c r="B29" s="36"/>
      <c r="C29" s="37"/>
      <c r="D29" s="38"/>
      <c r="E29" s="39"/>
    </row>
    <row r="30" spans="2:5" ht="15" customHeight="1">
      <c r="B30" s="36"/>
      <c r="C30" s="37"/>
      <c r="D30" s="38"/>
      <c r="E30" s="39"/>
    </row>
    <row r="31" spans="2:5" ht="15" customHeight="1">
      <c r="B31" s="36"/>
      <c r="C31" s="37"/>
      <c r="D31" s="38"/>
      <c r="E31" s="39"/>
    </row>
    <row r="32" spans="2:5" ht="15" customHeight="1">
      <c r="B32" s="36"/>
      <c r="C32" s="37"/>
      <c r="D32" s="38"/>
      <c r="E32" s="39"/>
    </row>
    <row r="33" spans="2:5" ht="15" customHeight="1">
      <c r="B33" s="36"/>
      <c r="C33" s="37"/>
      <c r="D33" s="38"/>
      <c r="E33" s="39"/>
    </row>
    <row r="34" spans="2:5" ht="15" customHeight="1">
      <c r="B34" s="36" t="s">
        <v>279</v>
      </c>
      <c r="C34" s="37" t="s">
        <v>2532</v>
      </c>
      <c r="D34" s="38" t="s">
        <v>2533</v>
      </c>
      <c r="E34" s="39"/>
    </row>
    <row r="35" spans="2:5" ht="15" customHeight="1">
      <c r="B35" s="36" t="s">
        <v>10</v>
      </c>
      <c r="C35" s="37" t="s">
        <v>60</v>
      </c>
      <c r="D35" s="38" t="s">
        <v>60</v>
      </c>
      <c r="E35" s="39"/>
    </row>
    <row r="36" spans="2:5" ht="15" customHeight="1" thickBot="1">
      <c r="B36" s="36" t="s">
        <v>11</v>
      </c>
      <c r="C36" s="37" t="s">
        <v>61</v>
      </c>
      <c r="D36" s="41" t="s">
        <v>61</v>
      </c>
      <c r="E36" s="80"/>
    </row>
    <row r="37" spans="2:5" ht="16.5" customHeight="1" thickBot="1">
      <c r="B37" s="197" t="s">
        <v>12</v>
      </c>
      <c r="C37" s="207"/>
      <c r="D37" s="198"/>
      <c r="E37" s="13" t="s">
        <v>5</v>
      </c>
    </row>
    <row r="38" spans="2:5" ht="15" customHeight="1">
      <c r="B38" s="208" t="s">
        <v>13</v>
      </c>
      <c r="C38" s="209"/>
      <c r="D38" s="210"/>
      <c r="E38" s="35"/>
    </row>
    <row r="39" spans="2:5" ht="15" customHeight="1">
      <c r="B39" s="180" t="s">
        <v>141</v>
      </c>
      <c r="C39" s="181"/>
      <c r="D39" s="182"/>
      <c r="E39" s="39"/>
    </row>
    <row r="40" spans="2:5" ht="15" customHeight="1">
      <c r="B40" s="180" t="s">
        <v>14</v>
      </c>
      <c r="C40" s="181"/>
      <c r="D40" s="182"/>
      <c r="E40" s="42"/>
    </row>
    <row r="41" spans="2:5" ht="15" customHeight="1">
      <c r="B41" s="180" t="s">
        <v>15</v>
      </c>
      <c r="C41" s="181"/>
      <c r="D41" s="182"/>
      <c r="E41" s="42"/>
    </row>
    <row r="42" spans="2:5" ht="15" customHeight="1">
      <c r="B42" s="188" t="s">
        <v>221</v>
      </c>
      <c r="C42" s="189"/>
      <c r="D42" s="190"/>
      <c r="E42" s="42"/>
    </row>
    <row r="43" spans="2:5" ht="15" customHeight="1">
      <c r="B43" s="219" t="s">
        <v>208</v>
      </c>
      <c r="C43" s="220"/>
      <c r="D43" s="221"/>
      <c r="E43" s="43"/>
    </row>
    <row r="44" spans="2:5" ht="15" customHeight="1" thickBot="1">
      <c r="B44" s="213" t="s">
        <v>206</v>
      </c>
      <c r="C44" s="214"/>
      <c r="D44" s="215"/>
      <c r="E44" s="44"/>
    </row>
    <row r="45" spans="2:5" ht="15" customHeight="1" thickBot="1">
      <c r="B45" s="216" t="s">
        <v>207</v>
      </c>
      <c r="C45" s="217"/>
      <c r="D45" s="218"/>
      <c r="E45" s="45">
        <f>(E38+E40+E41+E42+E44)-(E43*E38)</f>
        <v>0</v>
      </c>
    </row>
    <row r="46" spans="2:5" ht="21" customHeight="1" thickBot="1">
      <c r="B46" s="222" t="s">
        <v>209</v>
      </c>
      <c r="C46" s="223"/>
      <c r="D46" s="223"/>
      <c r="E46" s="18" t="s">
        <v>17</v>
      </c>
    </row>
    <row r="47" spans="2:5" s="48" customFormat="1" ht="15" thickBot="1">
      <c r="B47" s="186" t="s">
        <v>2534</v>
      </c>
      <c r="C47" s="187"/>
      <c r="D47" s="187"/>
      <c r="E47" s="47"/>
    </row>
    <row r="48" spans="2:5" ht="21.6" thickBot="1">
      <c r="B48" s="176" t="s">
        <v>1305</v>
      </c>
      <c r="C48" s="177"/>
      <c r="D48" s="177"/>
      <c r="E48" s="13" t="s">
        <v>1305</v>
      </c>
    </row>
    <row r="49" spans="2:5" ht="15" customHeight="1" thickBot="1">
      <c r="B49" s="178" t="s">
        <v>18</v>
      </c>
      <c r="C49" s="179"/>
      <c r="D49" s="179"/>
      <c r="E49" s="46"/>
    </row>
    <row r="50" spans="2:5">
      <c r="B50" s="212"/>
      <c r="C50" s="212"/>
      <c r="D50" s="212"/>
    </row>
    <row r="51" spans="2:5">
      <c r="B51" s="212"/>
      <c r="C51" s="212"/>
      <c r="D51" s="212"/>
    </row>
  </sheetData>
  <sheetProtection algorithmName="SHA-512" hashValue="OTG+vbCwcwztEK+U/3jXWmFK9HHKgnAwMPsryRZxLGja45L8LYLJxGlwCWyPuM1yzkChbebwuMHGARb/xHG+gg==" saltValue="B6lrqcXSqzuMj7Ima/0AYg==" spinCount="100000" sheet="1" objects="1" scenarios="1"/>
  <mergeCells count="23">
    <mergeCell ref="C9:D9"/>
    <mergeCell ref="C2:D2"/>
    <mergeCell ref="C3:D3"/>
    <mergeCell ref="E5:E6"/>
    <mergeCell ref="C7:D7"/>
    <mergeCell ref="C8:D8"/>
    <mergeCell ref="C5:D5"/>
    <mergeCell ref="C6:D6"/>
    <mergeCell ref="B43:D43"/>
    <mergeCell ref="B48:D48"/>
    <mergeCell ref="B49:D49"/>
    <mergeCell ref="B37:D37"/>
    <mergeCell ref="B38:D38"/>
    <mergeCell ref="B39:D39"/>
    <mergeCell ref="B40:D40"/>
    <mergeCell ref="B41:D41"/>
    <mergeCell ref="B42:D42"/>
    <mergeCell ref="B46:D46"/>
    <mergeCell ref="B50:D50"/>
    <mergeCell ref="B51:D51"/>
    <mergeCell ref="B44:D44"/>
    <mergeCell ref="B45:D45"/>
    <mergeCell ref="B47:D47"/>
  </mergeCells>
  <hyperlinks>
    <hyperlink ref="B1" location="'1. Index'!A1" display="Go To Index" xr:uid="{B8E10B25-3D85-4B96-976C-59A3B716366D}"/>
    <hyperlink ref="E1" location="'4. Database'!A1" display="Go To Database" xr:uid="{D69974A4-8379-4A89-AAA4-AC4E29BB8AF1}"/>
  </hyperlinks>
  <pageMargins left="0.7" right="0.7" top="0.75" bottom="0.75" header="0.3" footer="0.3"/>
  <pageSetup scale="63" orientation="landscape" r:id="rId1"/>
  <headerFooter>
    <oddFooter>&amp;R_x000D_&amp;1#&amp;"Calibri"&amp;10&amp;K000000 Confidential</odd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Sheet113">
    <pageSetUpPr fitToPage="1"/>
  </sheetPr>
  <dimension ref="B1:E51"/>
  <sheetViews>
    <sheetView zoomScale="70" zoomScaleNormal="70" workbookViewId="0">
      <selection activeCell="A48" sqref="A48:XFD49"/>
    </sheetView>
  </sheetViews>
  <sheetFormatPr defaultColWidth="9.21875" defaultRowHeight="14.4"/>
  <cols>
    <col min="1" max="1" width="2.77734375" style="20" customWidth="1"/>
    <col min="2" max="4" width="40.5546875" style="20" customWidth="1"/>
    <col min="5" max="5" width="54.21875" style="20" customWidth="1"/>
    <col min="6" max="16384" width="9.21875" style="20"/>
  </cols>
  <sheetData>
    <row r="1" spans="2:5" ht="15" thickBot="1">
      <c r="B1" s="19" t="s">
        <v>152</v>
      </c>
      <c r="C1" s="20">
        <v>73</v>
      </c>
      <c r="E1" s="11" t="s">
        <v>1275</v>
      </c>
    </row>
    <row r="2" spans="2:5">
      <c r="B2" s="21" t="s">
        <v>0</v>
      </c>
      <c r="C2" s="194" t="str">
        <f>VLOOKUP(C3,'1. Index'!$B$7:$C$212,2,0)</f>
        <v>Electrical and optical equipment</v>
      </c>
      <c r="D2" s="194"/>
    </row>
    <row r="3" spans="2:5" ht="15" thickBot="1">
      <c r="B3" s="22" t="s">
        <v>1</v>
      </c>
      <c r="C3" s="193" t="str">
        <f>LEFT(C5,10)</f>
        <v>15.01.11.2</v>
      </c>
      <c r="D3" s="194"/>
    </row>
    <row r="4" spans="2:5" ht="15" thickBot="1">
      <c r="B4" s="23"/>
    </row>
    <row r="5" spans="2:5" ht="15" customHeight="1">
      <c r="B5" s="24" t="s">
        <v>2</v>
      </c>
      <c r="C5" s="203" t="str" cm="1">
        <f t="array" ref="C5">INDEX('1. Index'!$B$8:$E$212,C1,1)</f>
        <v>15.01.11.2.01.580</v>
      </c>
      <c r="D5" s="204"/>
      <c r="E5" s="195" t="s">
        <v>3</v>
      </c>
    </row>
    <row r="6" spans="2:5" ht="15" customHeight="1" thickBot="1">
      <c r="B6" s="25" t="s">
        <v>4</v>
      </c>
      <c r="C6" s="205" t="str" cm="1">
        <f t="array" ref="C6">INDEX('1. Index'!$B$8:$E$212,C1,2)</f>
        <v>Laser Meter - Hilti (Liechtenstein) - PD-E</v>
      </c>
      <c r="D6" s="206"/>
      <c r="E6" s="196"/>
    </row>
    <row r="7" spans="2:5" ht="16.5" customHeight="1" thickBot="1">
      <c r="B7" s="59"/>
      <c r="C7" s="207" t="s">
        <v>24</v>
      </c>
      <c r="D7" s="198"/>
      <c r="E7" s="13" t="s">
        <v>5</v>
      </c>
    </row>
    <row r="8" spans="2:5">
      <c r="B8" s="60" t="s">
        <v>6</v>
      </c>
      <c r="C8" s="231" t="str" cm="1">
        <f t="array" ref="C8">INDEX('1. Index'!$B$8:$E$212,C1,3)</f>
        <v>Hilti (Liechtenstein)</v>
      </c>
      <c r="D8" s="232"/>
      <c r="E8" s="28"/>
    </row>
    <row r="9" spans="2:5" ht="15" thickBot="1">
      <c r="B9" s="61" t="s">
        <v>7</v>
      </c>
      <c r="C9" s="229" t="str" cm="1">
        <f t="array" ref="C9">INDEX('1. Index'!$B$8:$E$212,C1,4)</f>
        <v>PD-E</v>
      </c>
      <c r="D9" s="230"/>
      <c r="E9" s="30"/>
    </row>
    <row r="10" spans="2:5" ht="18" customHeight="1" thickBot="1">
      <c r="B10" s="31"/>
      <c r="C10" s="32" t="s">
        <v>8</v>
      </c>
      <c r="D10" s="32" t="s">
        <v>9</v>
      </c>
      <c r="E10" s="13" t="s">
        <v>5</v>
      </c>
    </row>
    <row r="11" spans="2:5" ht="15" customHeight="1">
      <c r="B11" s="33" t="s">
        <v>298</v>
      </c>
      <c r="C11" s="66" t="s">
        <v>676</v>
      </c>
      <c r="D11" s="67" t="s">
        <v>2019</v>
      </c>
      <c r="E11" s="35"/>
    </row>
    <row r="12" spans="2:5" ht="15" customHeight="1">
      <c r="B12" s="36" t="s">
        <v>2511</v>
      </c>
      <c r="C12" s="37" t="s">
        <v>2535</v>
      </c>
      <c r="D12" s="38" t="s">
        <v>2536</v>
      </c>
      <c r="E12" s="39"/>
    </row>
    <row r="13" spans="2:5" ht="15" customHeight="1">
      <c r="B13" s="36" t="s">
        <v>2517</v>
      </c>
      <c r="C13" s="37" t="s">
        <v>2537</v>
      </c>
      <c r="D13" s="38" t="s">
        <v>2538</v>
      </c>
      <c r="E13" s="39"/>
    </row>
    <row r="14" spans="2:5" ht="15" customHeight="1">
      <c r="B14" s="36" t="s">
        <v>2520</v>
      </c>
      <c r="C14" s="37" t="s">
        <v>2539</v>
      </c>
      <c r="D14" s="38" t="s">
        <v>2540</v>
      </c>
      <c r="E14" s="39"/>
    </row>
    <row r="15" spans="2:5" ht="15" customHeight="1">
      <c r="B15" s="36" t="s">
        <v>2526</v>
      </c>
      <c r="C15" s="37" t="s">
        <v>2527</v>
      </c>
      <c r="D15" s="38" t="s">
        <v>2528</v>
      </c>
      <c r="E15" s="39"/>
    </row>
    <row r="16" spans="2:5" ht="28.8">
      <c r="B16" s="36" t="s">
        <v>2529</v>
      </c>
      <c r="C16" s="37" t="s">
        <v>2530</v>
      </c>
      <c r="D16" s="38" t="s">
        <v>2531</v>
      </c>
      <c r="E16" s="39"/>
    </row>
    <row r="17" spans="2:5" ht="15" customHeight="1">
      <c r="B17" s="36" t="s">
        <v>287</v>
      </c>
      <c r="C17" s="37" t="s">
        <v>2541</v>
      </c>
      <c r="D17" s="38" t="s">
        <v>2542</v>
      </c>
      <c r="E17" s="39"/>
    </row>
    <row r="18" spans="2:5" ht="15" customHeight="1">
      <c r="B18" s="36" t="s">
        <v>289</v>
      </c>
      <c r="C18" s="37" t="s">
        <v>2543</v>
      </c>
      <c r="D18" s="38" t="s">
        <v>2544</v>
      </c>
      <c r="E18" s="39"/>
    </row>
    <row r="19" spans="2:5" ht="15" customHeight="1">
      <c r="B19" s="36" t="s">
        <v>281</v>
      </c>
      <c r="C19" s="37" t="s">
        <v>2545</v>
      </c>
      <c r="D19" s="38" t="s">
        <v>2546</v>
      </c>
      <c r="E19" s="39"/>
    </row>
    <row r="20" spans="2:5" ht="15" customHeight="1">
      <c r="B20" s="36"/>
      <c r="C20" s="37"/>
      <c r="D20" s="38"/>
      <c r="E20" s="39"/>
    </row>
    <row r="21" spans="2:5" ht="15" customHeight="1">
      <c r="B21" s="36"/>
      <c r="C21" s="37"/>
      <c r="D21" s="38"/>
      <c r="E21" s="39"/>
    </row>
    <row r="22" spans="2:5" ht="15" customHeight="1">
      <c r="B22" s="36"/>
      <c r="C22" s="37"/>
      <c r="D22" s="38"/>
      <c r="E22" s="39"/>
    </row>
    <row r="23" spans="2:5" ht="15" customHeight="1">
      <c r="B23" s="36"/>
      <c r="C23" s="37"/>
      <c r="D23" s="38"/>
      <c r="E23" s="39"/>
    </row>
    <row r="24" spans="2:5" ht="15" customHeight="1">
      <c r="B24" s="36"/>
      <c r="C24" s="37"/>
      <c r="D24" s="38"/>
      <c r="E24" s="39"/>
    </row>
    <row r="25" spans="2:5" ht="15" customHeight="1">
      <c r="B25" s="36"/>
      <c r="C25" s="37"/>
      <c r="D25" s="38"/>
      <c r="E25" s="39"/>
    </row>
    <row r="26" spans="2:5" ht="15" customHeight="1">
      <c r="B26" s="36"/>
      <c r="C26" s="37"/>
      <c r="D26" s="38"/>
      <c r="E26" s="39"/>
    </row>
    <row r="27" spans="2:5" ht="15" customHeight="1">
      <c r="B27" s="36"/>
      <c r="C27" s="37"/>
      <c r="D27" s="38"/>
      <c r="E27" s="39"/>
    </row>
    <row r="28" spans="2:5" ht="15" customHeight="1">
      <c r="B28" s="36"/>
      <c r="C28" s="37"/>
      <c r="D28" s="38"/>
      <c r="E28" s="39"/>
    </row>
    <row r="29" spans="2:5" ht="15" customHeight="1">
      <c r="B29" s="36"/>
      <c r="C29" s="37"/>
      <c r="D29" s="38"/>
      <c r="E29" s="39"/>
    </row>
    <row r="30" spans="2:5" ht="15" customHeight="1">
      <c r="B30" s="36"/>
      <c r="C30" s="37"/>
      <c r="D30" s="38"/>
      <c r="E30" s="39"/>
    </row>
    <row r="31" spans="2:5" ht="15" customHeight="1">
      <c r="B31" s="36"/>
      <c r="C31" s="37"/>
      <c r="D31" s="38"/>
      <c r="E31" s="39"/>
    </row>
    <row r="32" spans="2:5" ht="15" customHeight="1">
      <c r="B32" s="36"/>
      <c r="C32" s="37"/>
      <c r="D32" s="38"/>
      <c r="E32" s="39"/>
    </row>
    <row r="33" spans="2:5" ht="15" customHeight="1">
      <c r="B33" s="36"/>
      <c r="C33" s="37"/>
      <c r="D33" s="38"/>
      <c r="E33" s="39"/>
    </row>
    <row r="34" spans="2:5" ht="15" customHeight="1">
      <c r="B34" s="36"/>
      <c r="C34" s="37"/>
      <c r="D34" s="38"/>
      <c r="E34" s="39"/>
    </row>
    <row r="35" spans="2:5" ht="15" customHeight="1">
      <c r="B35" s="36" t="s">
        <v>10</v>
      </c>
      <c r="C35" s="37" t="s">
        <v>60</v>
      </c>
      <c r="D35" s="38" t="s">
        <v>60</v>
      </c>
      <c r="E35" s="39"/>
    </row>
    <row r="36" spans="2:5" ht="15" customHeight="1" thickBot="1">
      <c r="B36" s="36" t="s">
        <v>11</v>
      </c>
      <c r="C36" s="37" t="s">
        <v>61</v>
      </c>
      <c r="D36" s="41" t="s">
        <v>61</v>
      </c>
      <c r="E36" s="80"/>
    </row>
    <row r="37" spans="2:5" ht="16.5" customHeight="1" thickBot="1">
      <c r="B37" s="197" t="s">
        <v>12</v>
      </c>
      <c r="C37" s="207"/>
      <c r="D37" s="198"/>
      <c r="E37" s="13" t="s">
        <v>5</v>
      </c>
    </row>
    <row r="38" spans="2:5" ht="15" customHeight="1">
      <c r="B38" s="208" t="s">
        <v>13</v>
      </c>
      <c r="C38" s="209"/>
      <c r="D38" s="210"/>
      <c r="E38" s="35"/>
    </row>
    <row r="39" spans="2:5" ht="15" customHeight="1">
      <c r="B39" s="180" t="s">
        <v>141</v>
      </c>
      <c r="C39" s="181"/>
      <c r="D39" s="182"/>
      <c r="E39" s="39"/>
    </row>
    <row r="40" spans="2:5" ht="15" customHeight="1">
      <c r="B40" s="180" t="s">
        <v>14</v>
      </c>
      <c r="C40" s="181"/>
      <c r="D40" s="182"/>
      <c r="E40" s="42"/>
    </row>
    <row r="41" spans="2:5" ht="15" customHeight="1">
      <c r="B41" s="180" t="s">
        <v>15</v>
      </c>
      <c r="C41" s="181"/>
      <c r="D41" s="182"/>
      <c r="E41" s="42"/>
    </row>
    <row r="42" spans="2:5" ht="15" customHeight="1">
      <c r="B42" s="188" t="s">
        <v>221</v>
      </c>
      <c r="C42" s="189"/>
      <c r="D42" s="190"/>
      <c r="E42" s="42"/>
    </row>
    <row r="43" spans="2:5" ht="15" customHeight="1">
      <c r="B43" s="219" t="s">
        <v>208</v>
      </c>
      <c r="C43" s="220"/>
      <c r="D43" s="221"/>
      <c r="E43" s="43"/>
    </row>
    <row r="44" spans="2:5" ht="15" customHeight="1" thickBot="1">
      <c r="B44" s="213" t="s">
        <v>206</v>
      </c>
      <c r="C44" s="214"/>
      <c r="D44" s="215"/>
      <c r="E44" s="44"/>
    </row>
    <row r="45" spans="2:5" ht="15" customHeight="1" thickBot="1">
      <c r="B45" s="216" t="s">
        <v>207</v>
      </c>
      <c r="C45" s="217"/>
      <c r="D45" s="218"/>
      <c r="E45" s="45">
        <f>(E38+E40+E41+E42+E44)-(E43*E38)</f>
        <v>0</v>
      </c>
    </row>
    <row r="46" spans="2:5" ht="21" customHeight="1" thickBot="1">
      <c r="B46" s="222" t="s">
        <v>209</v>
      </c>
      <c r="C46" s="223"/>
      <c r="D46" s="223"/>
      <c r="E46" s="18" t="s">
        <v>17</v>
      </c>
    </row>
    <row r="47" spans="2:5" s="48" customFormat="1" ht="15" thickBot="1">
      <c r="B47" s="186"/>
      <c r="C47" s="187"/>
      <c r="D47" s="187"/>
      <c r="E47" s="47"/>
    </row>
    <row r="48" spans="2:5" ht="21.6" thickBot="1">
      <c r="B48" s="176" t="s">
        <v>1305</v>
      </c>
      <c r="C48" s="177"/>
      <c r="D48" s="177"/>
      <c r="E48" s="13" t="s">
        <v>1305</v>
      </c>
    </row>
    <row r="49" spans="2:5" ht="15" customHeight="1" thickBot="1">
      <c r="B49" s="178" t="s">
        <v>18</v>
      </c>
      <c r="C49" s="179"/>
      <c r="D49" s="179"/>
      <c r="E49" s="46"/>
    </row>
    <row r="50" spans="2:5">
      <c r="B50" s="212"/>
      <c r="C50" s="212"/>
      <c r="D50" s="212"/>
    </row>
    <row r="51" spans="2:5">
      <c r="B51" s="212"/>
      <c r="C51" s="212"/>
      <c r="D51" s="212"/>
    </row>
  </sheetData>
  <sheetProtection algorithmName="SHA-512" hashValue="kWwViRg3bpgVJiNPFGeJoTPY2j9Bn1vxifwzOhq0l4TDoD1V5VudVUROP6oWs8Bt15ZenMwSM9RMlPfybnI1Cw==" saltValue="zEoK3j1R5nX+upErK0EoIA==" spinCount="100000" sheet="1" objects="1" scenarios="1"/>
  <mergeCells count="23">
    <mergeCell ref="C9:D9"/>
    <mergeCell ref="C2:D2"/>
    <mergeCell ref="C3:D3"/>
    <mergeCell ref="E5:E6"/>
    <mergeCell ref="C7:D7"/>
    <mergeCell ref="C8:D8"/>
    <mergeCell ref="C5:D5"/>
    <mergeCell ref="C6:D6"/>
    <mergeCell ref="B43:D43"/>
    <mergeCell ref="B48:D48"/>
    <mergeCell ref="B49:D49"/>
    <mergeCell ref="B37:D37"/>
    <mergeCell ref="B38:D38"/>
    <mergeCell ref="B39:D39"/>
    <mergeCell ref="B40:D40"/>
    <mergeCell ref="B41:D41"/>
    <mergeCell ref="B42:D42"/>
    <mergeCell ref="B46:D46"/>
    <mergeCell ref="B50:D50"/>
    <mergeCell ref="B51:D51"/>
    <mergeCell ref="B44:D44"/>
    <mergeCell ref="B45:D45"/>
    <mergeCell ref="B47:D47"/>
  </mergeCells>
  <hyperlinks>
    <hyperlink ref="B1" location="'1. Index'!A1" display="Go To Index" xr:uid="{6B208A04-3991-4FBF-9F15-611B02498832}"/>
    <hyperlink ref="E1" location="'4. Database'!A1" display="Go To Database" xr:uid="{48BF0044-E786-4C87-93F2-466BF129F846}"/>
  </hyperlinks>
  <pageMargins left="0.7" right="0.7" top="0.75" bottom="0.75" header="0.3" footer="0.3"/>
  <pageSetup scale="63" orientation="landscape" r:id="rId1"/>
  <headerFooter>
    <oddFooter>&amp;R_x000D_&amp;1#&amp;"Calibri"&amp;10&amp;K000000 Confidential</odd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Sheet114">
    <pageSetUpPr fitToPage="1"/>
  </sheetPr>
  <dimension ref="B1:E51"/>
  <sheetViews>
    <sheetView zoomScale="70" zoomScaleNormal="70" workbookViewId="0">
      <selection activeCell="A48" sqref="A48:XFD49"/>
    </sheetView>
  </sheetViews>
  <sheetFormatPr defaultColWidth="9.21875" defaultRowHeight="14.4"/>
  <cols>
    <col min="1" max="1" width="2.77734375" style="20" customWidth="1"/>
    <col min="2" max="4" width="40.5546875" style="20" customWidth="1"/>
    <col min="5" max="5" width="54.21875" style="20" customWidth="1"/>
    <col min="6" max="16384" width="9.21875" style="20"/>
  </cols>
  <sheetData>
    <row r="1" spans="2:5" ht="15" thickBot="1">
      <c r="B1" s="19" t="s">
        <v>152</v>
      </c>
      <c r="C1" s="20">
        <v>74</v>
      </c>
      <c r="E1" s="11" t="s">
        <v>1275</v>
      </c>
    </row>
    <row r="2" spans="2:5">
      <c r="B2" s="21" t="s">
        <v>0</v>
      </c>
      <c r="C2" s="194" t="str">
        <f>VLOOKUP(C3,'1. Index'!$B$7:$C$212,2,0)</f>
        <v>Electrical and optical equipment</v>
      </c>
      <c r="D2" s="194"/>
    </row>
    <row r="3" spans="2:5" ht="15" thickBot="1">
      <c r="B3" s="22" t="s">
        <v>1</v>
      </c>
      <c r="C3" s="193" t="str">
        <f>LEFT(C5,10)</f>
        <v>15.01.11.2</v>
      </c>
      <c r="D3" s="194"/>
    </row>
    <row r="4" spans="2:5" ht="15" thickBot="1">
      <c r="B4" s="23"/>
    </row>
    <row r="5" spans="2:5" ht="15" customHeight="1">
      <c r="B5" s="24" t="s">
        <v>2</v>
      </c>
      <c r="C5" s="203" t="str" cm="1">
        <f t="array" ref="C5">INDEX('1. Index'!$B$8:$E$212,C1,1)</f>
        <v>15.01.11.2.01.590</v>
      </c>
      <c r="D5" s="204"/>
      <c r="E5" s="195" t="s">
        <v>3</v>
      </c>
    </row>
    <row r="6" spans="2:5" ht="15" customHeight="1" thickBot="1">
      <c r="B6" s="25" t="s">
        <v>4</v>
      </c>
      <c r="C6" s="205" t="str" cm="1">
        <f t="array" ref="C6">INDEX('1. Index'!$B$8:$E$212,C1,2)</f>
        <v>Battery charger - Unspecified</v>
      </c>
      <c r="D6" s="206"/>
      <c r="E6" s="196"/>
    </row>
    <row r="7" spans="2:5" ht="16.5" customHeight="1" thickBot="1">
      <c r="B7" s="26"/>
      <c r="C7" s="197" t="s">
        <v>24</v>
      </c>
      <c r="D7" s="198"/>
      <c r="E7" s="13" t="s">
        <v>5</v>
      </c>
    </row>
    <row r="8" spans="2:5">
      <c r="B8" s="27" t="s">
        <v>6</v>
      </c>
      <c r="C8" s="199" t="str" cm="1">
        <f t="array" ref="C8">INDEX('1. Index'!$B$8:$E$212,C1,3)</f>
        <v>Unspecified</v>
      </c>
      <c r="D8" s="200"/>
      <c r="E8" s="28"/>
    </row>
    <row r="9" spans="2:5" ht="15" thickBot="1">
      <c r="B9" s="29" t="s">
        <v>7</v>
      </c>
      <c r="C9" s="201" t="str" cm="1">
        <f t="array" ref="C9">INDEX('1. Index'!$B$8:$E$212,C1,4)</f>
        <v>Unspecified</v>
      </c>
      <c r="D9" s="202"/>
      <c r="E9" s="30"/>
    </row>
    <row r="10" spans="2:5" ht="18" customHeight="1" thickBot="1">
      <c r="B10" s="31"/>
      <c r="C10" s="32" t="s">
        <v>8</v>
      </c>
      <c r="D10" s="32" t="s">
        <v>9</v>
      </c>
      <c r="E10" s="13" t="s">
        <v>5</v>
      </c>
    </row>
    <row r="11" spans="2:5" ht="15" customHeight="1">
      <c r="B11" s="33" t="s">
        <v>298</v>
      </c>
      <c r="C11" s="66" t="s">
        <v>676</v>
      </c>
      <c r="D11" s="67" t="s">
        <v>2019</v>
      </c>
      <c r="E11" s="35"/>
    </row>
    <row r="12" spans="2:5" ht="15" customHeight="1">
      <c r="B12" s="36" t="s">
        <v>2511</v>
      </c>
      <c r="C12" s="37" t="s">
        <v>2535</v>
      </c>
      <c r="D12" s="38" t="s">
        <v>2536</v>
      </c>
      <c r="E12" s="39"/>
    </row>
    <row r="13" spans="2:5" ht="15" customHeight="1">
      <c r="B13" s="36" t="s">
        <v>2517</v>
      </c>
      <c r="C13" s="37" t="s">
        <v>2537</v>
      </c>
      <c r="D13" s="38" t="s">
        <v>2538</v>
      </c>
      <c r="E13" s="39"/>
    </row>
    <row r="14" spans="2:5" ht="15" customHeight="1">
      <c r="B14" s="36" t="s">
        <v>2520</v>
      </c>
      <c r="C14" s="37" t="s">
        <v>2539</v>
      </c>
      <c r="D14" s="38" t="s">
        <v>2540</v>
      </c>
      <c r="E14" s="39"/>
    </row>
    <row r="15" spans="2:5" ht="15" customHeight="1">
      <c r="B15" s="36" t="s">
        <v>2526</v>
      </c>
      <c r="C15" s="37" t="s">
        <v>2527</v>
      </c>
      <c r="D15" s="38" t="s">
        <v>2528</v>
      </c>
      <c r="E15" s="39"/>
    </row>
    <row r="16" spans="2:5" ht="28.8">
      <c r="B16" s="36" t="s">
        <v>2529</v>
      </c>
      <c r="C16" s="37" t="s">
        <v>2530</v>
      </c>
      <c r="D16" s="38" t="s">
        <v>2531</v>
      </c>
      <c r="E16" s="39"/>
    </row>
    <row r="17" spans="2:5" ht="15" customHeight="1">
      <c r="B17" s="36" t="s">
        <v>287</v>
      </c>
      <c r="C17" s="37" t="s">
        <v>2541</v>
      </c>
      <c r="D17" s="38" t="s">
        <v>2542</v>
      </c>
      <c r="E17" s="39"/>
    </row>
    <row r="18" spans="2:5" ht="15" customHeight="1">
      <c r="B18" s="36" t="s">
        <v>289</v>
      </c>
      <c r="C18" s="37" t="s">
        <v>2543</v>
      </c>
      <c r="D18" s="38" t="s">
        <v>2544</v>
      </c>
      <c r="E18" s="39"/>
    </row>
    <row r="19" spans="2:5" ht="15" customHeight="1">
      <c r="B19" s="36" t="s">
        <v>281</v>
      </c>
      <c r="C19" s="37" t="s">
        <v>2545</v>
      </c>
      <c r="D19" s="38" t="s">
        <v>2546</v>
      </c>
      <c r="E19" s="39"/>
    </row>
    <row r="20" spans="2:5" ht="15" customHeight="1">
      <c r="B20" s="36"/>
      <c r="C20" s="37"/>
      <c r="D20" s="38"/>
      <c r="E20" s="39"/>
    </row>
    <row r="21" spans="2:5" ht="15" customHeight="1">
      <c r="B21" s="36"/>
      <c r="C21" s="37"/>
      <c r="D21" s="38"/>
      <c r="E21" s="39"/>
    </row>
    <row r="22" spans="2:5" ht="15" customHeight="1">
      <c r="B22" s="36"/>
      <c r="C22" s="37"/>
      <c r="D22" s="38"/>
      <c r="E22" s="39"/>
    </row>
    <row r="23" spans="2:5" ht="15" customHeight="1">
      <c r="B23" s="36"/>
      <c r="C23" s="37"/>
      <c r="D23" s="38"/>
      <c r="E23" s="39"/>
    </row>
    <row r="24" spans="2:5" ht="15" customHeight="1">
      <c r="B24" s="36"/>
      <c r="C24" s="37"/>
      <c r="D24" s="38"/>
      <c r="E24" s="39"/>
    </row>
    <row r="25" spans="2:5" ht="15" customHeight="1">
      <c r="B25" s="36"/>
      <c r="C25" s="37"/>
      <c r="D25" s="38"/>
      <c r="E25" s="39"/>
    </row>
    <row r="26" spans="2:5" ht="15" customHeight="1">
      <c r="B26" s="36"/>
      <c r="C26" s="37"/>
      <c r="D26" s="38"/>
      <c r="E26" s="39"/>
    </row>
    <row r="27" spans="2:5" ht="15" customHeight="1">
      <c r="B27" s="36"/>
      <c r="C27" s="37"/>
      <c r="D27" s="38"/>
      <c r="E27" s="39"/>
    </row>
    <row r="28" spans="2:5" ht="15" customHeight="1">
      <c r="B28" s="36"/>
      <c r="C28" s="37"/>
      <c r="D28" s="38"/>
      <c r="E28" s="39"/>
    </row>
    <row r="29" spans="2:5" ht="15" customHeight="1">
      <c r="B29" s="36"/>
      <c r="C29" s="37"/>
      <c r="D29" s="38"/>
      <c r="E29" s="39"/>
    </row>
    <row r="30" spans="2:5" ht="15" customHeight="1">
      <c r="B30" s="36"/>
      <c r="C30" s="37"/>
      <c r="D30" s="38"/>
      <c r="E30" s="39"/>
    </row>
    <row r="31" spans="2:5" ht="15" customHeight="1">
      <c r="B31" s="36"/>
      <c r="C31" s="37"/>
      <c r="D31" s="38"/>
      <c r="E31" s="39"/>
    </row>
    <row r="32" spans="2:5" ht="15" customHeight="1">
      <c r="B32" s="36"/>
      <c r="C32" s="37"/>
      <c r="D32" s="38"/>
      <c r="E32" s="39"/>
    </row>
    <row r="33" spans="2:5" ht="15" customHeight="1">
      <c r="B33" s="36"/>
      <c r="C33" s="37"/>
      <c r="D33" s="38"/>
      <c r="E33" s="39"/>
    </row>
    <row r="34" spans="2:5" ht="15" customHeight="1">
      <c r="B34" s="36" t="s">
        <v>279</v>
      </c>
      <c r="C34" s="37" t="s">
        <v>2547</v>
      </c>
      <c r="D34" s="38" t="s">
        <v>2548</v>
      </c>
      <c r="E34" s="39"/>
    </row>
    <row r="35" spans="2:5" ht="15" customHeight="1">
      <c r="B35" s="36" t="s">
        <v>10</v>
      </c>
      <c r="C35" s="37" t="s">
        <v>60</v>
      </c>
      <c r="D35" s="38" t="s">
        <v>60</v>
      </c>
      <c r="E35" s="39"/>
    </row>
    <row r="36" spans="2:5" ht="15" customHeight="1" thickBot="1">
      <c r="B36" s="36" t="s">
        <v>11</v>
      </c>
      <c r="C36" s="37" t="s">
        <v>61</v>
      </c>
      <c r="D36" s="41" t="s">
        <v>61</v>
      </c>
      <c r="E36" s="80"/>
    </row>
    <row r="37" spans="2:5" ht="16.5" customHeight="1" thickBot="1">
      <c r="B37" s="197" t="s">
        <v>12</v>
      </c>
      <c r="C37" s="207"/>
      <c r="D37" s="198"/>
      <c r="E37" s="13" t="s">
        <v>5</v>
      </c>
    </row>
    <row r="38" spans="2:5" ht="15" customHeight="1">
      <c r="B38" s="208" t="s">
        <v>13</v>
      </c>
      <c r="C38" s="209"/>
      <c r="D38" s="210"/>
      <c r="E38" s="35"/>
    </row>
    <row r="39" spans="2:5" ht="15" customHeight="1">
      <c r="B39" s="180" t="s">
        <v>141</v>
      </c>
      <c r="C39" s="181"/>
      <c r="D39" s="182"/>
      <c r="E39" s="39"/>
    </row>
    <row r="40" spans="2:5" ht="15" customHeight="1">
      <c r="B40" s="180" t="s">
        <v>14</v>
      </c>
      <c r="C40" s="181"/>
      <c r="D40" s="182"/>
      <c r="E40" s="42"/>
    </row>
    <row r="41" spans="2:5" ht="15" customHeight="1">
      <c r="B41" s="180" t="s">
        <v>15</v>
      </c>
      <c r="C41" s="181"/>
      <c r="D41" s="182"/>
      <c r="E41" s="42"/>
    </row>
    <row r="42" spans="2:5" ht="15" customHeight="1">
      <c r="B42" s="188" t="s">
        <v>221</v>
      </c>
      <c r="C42" s="189"/>
      <c r="D42" s="190"/>
      <c r="E42" s="42"/>
    </row>
    <row r="43" spans="2:5" ht="15" customHeight="1">
      <c r="B43" s="219" t="s">
        <v>208</v>
      </c>
      <c r="C43" s="220"/>
      <c r="D43" s="221"/>
      <c r="E43" s="43"/>
    </row>
    <row r="44" spans="2:5" ht="15" customHeight="1" thickBot="1">
      <c r="B44" s="213" t="s">
        <v>206</v>
      </c>
      <c r="C44" s="214"/>
      <c r="D44" s="215"/>
      <c r="E44" s="44"/>
    </row>
    <row r="45" spans="2:5" ht="15" customHeight="1" thickBot="1">
      <c r="B45" s="216" t="s">
        <v>207</v>
      </c>
      <c r="C45" s="217"/>
      <c r="D45" s="218"/>
      <c r="E45" s="45">
        <f>(E38+E40+E41+E42+E44)-(E43*E38)</f>
        <v>0</v>
      </c>
    </row>
    <row r="46" spans="2:5" ht="21" customHeight="1" thickBot="1">
      <c r="B46" s="222" t="s">
        <v>209</v>
      </c>
      <c r="C46" s="223"/>
      <c r="D46" s="223"/>
      <c r="E46" s="18" t="s">
        <v>17</v>
      </c>
    </row>
    <row r="47" spans="2:5" s="48" customFormat="1" ht="15" thickBot="1">
      <c r="B47" s="186" t="s">
        <v>2549</v>
      </c>
      <c r="C47" s="187"/>
      <c r="D47" s="187"/>
      <c r="E47" s="47"/>
    </row>
    <row r="48" spans="2:5" ht="21.6" thickBot="1">
      <c r="B48" s="176" t="s">
        <v>1305</v>
      </c>
      <c r="C48" s="177"/>
      <c r="D48" s="177"/>
      <c r="E48" s="13" t="s">
        <v>1305</v>
      </c>
    </row>
    <row r="49" spans="2:5" ht="15" customHeight="1" thickBot="1">
      <c r="B49" s="178" t="s">
        <v>18</v>
      </c>
      <c r="C49" s="179"/>
      <c r="D49" s="179"/>
      <c r="E49" s="46"/>
    </row>
    <row r="50" spans="2:5">
      <c r="B50" s="212"/>
      <c r="C50" s="212"/>
      <c r="D50" s="212"/>
    </row>
    <row r="51" spans="2:5">
      <c r="B51" s="212"/>
      <c r="C51" s="212"/>
      <c r="D51" s="212"/>
    </row>
  </sheetData>
  <sheetProtection algorithmName="SHA-512" hashValue="UP1Ltq7tBVm/YXqYmOrJ9jY3Rgj52a8ipYAAi18GGIeR7FKYpOHXs+kW0jzPuEK0AxFr2HAOs6L5/lAjVVk3eQ==" saltValue="/q6ND8QCb5AO3KMuwbj0BA==" spinCount="100000" sheet="1" objects="1" scenarios="1"/>
  <mergeCells count="23">
    <mergeCell ref="C9:D9"/>
    <mergeCell ref="C2:D2"/>
    <mergeCell ref="C3:D3"/>
    <mergeCell ref="E5:E6"/>
    <mergeCell ref="C7:D7"/>
    <mergeCell ref="C8:D8"/>
    <mergeCell ref="C5:D5"/>
    <mergeCell ref="C6:D6"/>
    <mergeCell ref="B43:D43"/>
    <mergeCell ref="B48:D48"/>
    <mergeCell ref="B49:D49"/>
    <mergeCell ref="B37:D37"/>
    <mergeCell ref="B38:D38"/>
    <mergeCell ref="B39:D39"/>
    <mergeCell ref="B40:D40"/>
    <mergeCell ref="B41:D41"/>
    <mergeCell ref="B42:D42"/>
    <mergeCell ref="B46:D46"/>
    <mergeCell ref="B50:D50"/>
    <mergeCell ref="B51:D51"/>
    <mergeCell ref="B44:D44"/>
    <mergeCell ref="B45:D45"/>
    <mergeCell ref="B47:D47"/>
  </mergeCells>
  <hyperlinks>
    <hyperlink ref="B1" location="'1. Index'!A1" display="Go To Index" xr:uid="{DD1C52E8-9CED-4512-891A-6486BC23C7B3}"/>
    <hyperlink ref="E1" location="'4. Database'!A1" display="Go To Database" xr:uid="{57D846B8-2147-4FB6-B288-83A5A13A7AE3}"/>
  </hyperlinks>
  <pageMargins left="0.7" right="0.7" top="0.75" bottom="0.75" header="0.3" footer="0.3"/>
  <pageSetup scale="63" orientation="landscape" r:id="rId1"/>
  <headerFooter>
    <oddFooter>&amp;R_x000D_&amp;1#&amp;"Calibri"&amp;10&amp;K000000 Confidential</odd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Sheet115">
    <pageSetUpPr fitToPage="1"/>
  </sheetPr>
  <dimension ref="B1:E51"/>
  <sheetViews>
    <sheetView zoomScale="70" zoomScaleNormal="70" workbookViewId="0">
      <selection activeCell="A48" sqref="A48:XFD49"/>
    </sheetView>
  </sheetViews>
  <sheetFormatPr defaultColWidth="9.21875" defaultRowHeight="14.4"/>
  <cols>
    <col min="1" max="1" width="2.77734375" style="20" customWidth="1"/>
    <col min="2" max="4" width="40.5546875" style="20" customWidth="1"/>
    <col min="5" max="5" width="54.21875" style="20" customWidth="1"/>
    <col min="6" max="16384" width="9.21875" style="20"/>
  </cols>
  <sheetData>
    <row r="1" spans="2:5" ht="15" thickBot="1">
      <c r="B1" s="19" t="s">
        <v>152</v>
      </c>
      <c r="C1" s="20">
        <v>75</v>
      </c>
      <c r="E1" s="11" t="s">
        <v>1275</v>
      </c>
    </row>
    <row r="2" spans="2:5">
      <c r="B2" s="21" t="s">
        <v>0</v>
      </c>
      <c r="C2" s="194" t="str">
        <f>VLOOKUP(C3,'1. Index'!$B$7:$C$212,2,0)</f>
        <v>Electrical and optical equipment</v>
      </c>
      <c r="D2" s="194"/>
    </row>
    <row r="3" spans="2:5" ht="15" thickBot="1">
      <c r="B3" s="22" t="s">
        <v>1</v>
      </c>
      <c r="C3" s="193" t="str">
        <f>LEFT(C5,10)</f>
        <v>15.01.11.2</v>
      </c>
      <c r="D3" s="194"/>
    </row>
    <row r="4" spans="2:5" ht="15" thickBot="1">
      <c r="B4" s="23"/>
    </row>
    <row r="5" spans="2:5" ht="15" customHeight="1">
      <c r="B5" s="24" t="s">
        <v>2</v>
      </c>
      <c r="C5" s="203" t="str" cm="1">
        <f t="array" ref="C5">INDEX('1. Index'!$B$8:$E$212,C1,1)</f>
        <v>15.01.11.2.01.600</v>
      </c>
      <c r="D5" s="204"/>
      <c r="E5" s="195" t="s">
        <v>3</v>
      </c>
    </row>
    <row r="6" spans="2:5" ht="15" customHeight="1" thickBot="1">
      <c r="B6" s="25" t="s">
        <v>4</v>
      </c>
      <c r="C6" s="205" t="str" cm="1">
        <f t="array" ref="C6">INDEX('1. Index'!$B$8:$E$212,C1,2)</f>
        <v>Battery charger - Bosch (Germany) - BAT 645</v>
      </c>
      <c r="D6" s="206"/>
      <c r="E6" s="196"/>
    </row>
    <row r="7" spans="2:5" ht="16.5" customHeight="1" thickBot="1">
      <c r="B7" s="26"/>
      <c r="C7" s="197" t="s">
        <v>24</v>
      </c>
      <c r="D7" s="198"/>
      <c r="E7" s="13" t="s">
        <v>5</v>
      </c>
    </row>
    <row r="8" spans="2:5">
      <c r="B8" s="27" t="s">
        <v>6</v>
      </c>
      <c r="C8" s="199" t="str" cm="1">
        <f t="array" ref="C8">INDEX('1. Index'!$B$8:$E$212,C1,3)</f>
        <v>Bosch (Germany)</v>
      </c>
      <c r="D8" s="200"/>
      <c r="E8" s="28"/>
    </row>
    <row r="9" spans="2:5" ht="15" thickBot="1">
      <c r="B9" s="29" t="s">
        <v>7</v>
      </c>
      <c r="C9" s="201" t="str" cm="1">
        <f t="array" ref="C9">INDEX('1. Index'!$B$8:$E$212,C1,4)</f>
        <v>BAT 645</v>
      </c>
      <c r="D9" s="202"/>
      <c r="E9" s="30"/>
    </row>
    <row r="10" spans="2:5" ht="18" customHeight="1" thickBot="1">
      <c r="B10" s="31"/>
      <c r="C10" s="32" t="s">
        <v>8</v>
      </c>
      <c r="D10" s="32" t="s">
        <v>9</v>
      </c>
      <c r="E10" s="13" t="s">
        <v>5</v>
      </c>
    </row>
    <row r="11" spans="2:5" ht="15" customHeight="1">
      <c r="B11" s="33" t="s">
        <v>1369</v>
      </c>
      <c r="C11" s="66" t="s">
        <v>1583</v>
      </c>
      <c r="D11" s="67" t="s">
        <v>2550</v>
      </c>
      <c r="E11" s="35"/>
    </row>
    <row r="12" spans="2:5" ht="15" customHeight="1">
      <c r="B12" s="36" t="s">
        <v>1370</v>
      </c>
      <c r="C12" s="37" t="s">
        <v>1584</v>
      </c>
      <c r="D12" s="38" t="s">
        <v>2551</v>
      </c>
      <c r="E12" s="39"/>
    </row>
    <row r="13" spans="2:5" ht="15" customHeight="1">
      <c r="B13" s="36" t="s">
        <v>1371</v>
      </c>
      <c r="C13" s="40" t="s">
        <v>1585</v>
      </c>
      <c r="D13" s="38" t="s">
        <v>1585</v>
      </c>
      <c r="E13" s="39"/>
    </row>
    <row r="14" spans="2:5" ht="15" customHeight="1">
      <c r="B14" s="36" t="s">
        <v>1372</v>
      </c>
      <c r="C14" s="37" t="s">
        <v>1586</v>
      </c>
      <c r="D14" s="38" t="s">
        <v>2552</v>
      </c>
      <c r="E14" s="39"/>
    </row>
    <row r="15" spans="2:5" ht="15" customHeight="1">
      <c r="B15" s="36" t="s">
        <v>1373</v>
      </c>
      <c r="C15" s="37" t="s">
        <v>1587</v>
      </c>
      <c r="D15" s="38" t="s">
        <v>2553</v>
      </c>
      <c r="E15" s="39"/>
    </row>
    <row r="16" spans="2:5" ht="28.8">
      <c r="B16" s="36" t="s">
        <v>1374</v>
      </c>
      <c r="C16" s="88" t="s">
        <v>2554</v>
      </c>
      <c r="D16" s="38" t="s">
        <v>2554</v>
      </c>
      <c r="E16" s="39"/>
    </row>
    <row r="17" spans="2:5" ht="15" customHeight="1">
      <c r="B17" s="36" t="s">
        <v>287</v>
      </c>
      <c r="C17" s="37" t="s">
        <v>1588</v>
      </c>
      <c r="D17" s="38" t="s">
        <v>2395</v>
      </c>
      <c r="E17" s="39"/>
    </row>
    <row r="18" spans="2:5" ht="15" customHeight="1">
      <c r="B18" s="36" t="s">
        <v>288</v>
      </c>
      <c r="C18" s="37" t="s">
        <v>1589</v>
      </c>
      <c r="D18" s="38" t="s">
        <v>2555</v>
      </c>
      <c r="E18" s="39"/>
    </row>
    <row r="19" spans="2:5" ht="15" customHeight="1">
      <c r="B19" s="36" t="s">
        <v>290</v>
      </c>
      <c r="C19" s="37" t="s">
        <v>1590</v>
      </c>
      <c r="D19" s="38" t="s">
        <v>2556</v>
      </c>
      <c r="E19" s="39"/>
    </row>
    <row r="20" spans="2:5" ht="15" customHeight="1">
      <c r="B20" s="36" t="s">
        <v>281</v>
      </c>
      <c r="C20" s="37" t="s">
        <v>1746</v>
      </c>
      <c r="D20" s="38" t="s">
        <v>1745</v>
      </c>
      <c r="E20" s="39"/>
    </row>
    <row r="21" spans="2:5" ht="15" customHeight="1">
      <c r="B21" s="36"/>
      <c r="C21" s="37"/>
      <c r="D21" s="38"/>
      <c r="E21" s="39"/>
    </row>
    <row r="22" spans="2:5" ht="15" customHeight="1">
      <c r="B22" s="36"/>
      <c r="C22" s="37"/>
      <c r="D22" s="38"/>
      <c r="E22" s="39"/>
    </row>
    <row r="23" spans="2:5" ht="15" customHeight="1">
      <c r="B23" s="36"/>
      <c r="C23" s="37"/>
      <c r="D23" s="38"/>
      <c r="E23" s="39"/>
    </row>
    <row r="24" spans="2:5" ht="15" customHeight="1">
      <c r="B24" s="36"/>
      <c r="C24" s="37"/>
      <c r="D24" s="38"/>
      <c r="E24" s="39"/>
    </row>
    <row r="25" spans="2:5" ht="15" customHeight="1">
      <c r="B25" s="36"/>
      <c r="C25" s="37"/>
      <c r="D25" s="38"/>
      <c r="E25" s="39"/>
    </row>
    <row r="26" spans="2:5" ht="15" customHeight="1">
      <c r="B26" s="36"/>
      <c r="C26" s="37"/>
      <c r="D26" s="38"/>
      <c r="E26" s="39"/>
    </row>
    <row r="27" spans="2:5" ht="15" customHeight="1">
      <c r="B27" s="36"/>
      <c r="C27" s="37"/>
      <c r="D27" s="38"/>
      <c r="E27" s="39"/>
    </row>
    <row r="28" spans="2:5" ht="15" customHeight="1">
      <c r="B28" s="36"/>
      <c r="C28" s="37"/>
      <c r="D28" s="38"/>
      <c r="E28" s="39"/>
    </row>
    <row r="29" spans="2:5" ht="15" customHeight="1">
      <c r="B29" s="36"/>
      <c r="C29" s="37"/>
      <c r="D29" s="38"/>
      <c r="E29" s="39"/>
    </row>
    <row r="30" spans="2:5" ht="15" customHeight="1">
      <c r="B30" s="36"/>
      <c r="C30" s="37"/>
      <c r="D30" s="38"/>
      <c r="E30" s="39"/>
    </row>
    <row r="31" spans="2:5" ht="15" customHeight="1">
      <c r="B31" s="36"/>
      <c r="C31" s="37"/>
      <c r="D31" s="38"/>
      <c r="E31" s="39"/>
    </row>
    <row r="32" spans="2:5" ht="15" customHeight="1">
      <c r="B32" s="36"/>
      <c r="C32" s="37"/>
      <c r="D32" s="38"/>
      <c r="E32" s="39"/>
    </row>
    <row r="33" spans="2:5" ht="15" customHeight="1">
      <c r="B33" s="36"/>
      <c r="C33" s="37"/>
      <c r="D33" s="38"/>
      <c r="E33" s="39"/>
    </row>
    <row r="34" spans="2:5" ht="15" customHeight="1">
      <c r="B34" s="36"/>
      <c r="C34" s="37"/>
      <c r="D34" s="38"/>
      <c r="E34" s="39"/>
    </row>
    <row r="35" spans="2:5" ht="15" customHeight="1">
      <c r="B35" s="36" t="s">
        <v>10</v>
      </c>
      <c r="C35" s="37" t="s">
        <v>60</v>
      </c>
      <c r="D35" s="38" t="s">
        <v>60</v>
      </c>
      <c r="E35" s="39"/>
    </row>
    <row r="36" spans="2:5" ht="15" customHeight="1" thickBot="1">
      <c r="B36" s="36" t="s">
        <v>11</v>
      </c>
      <c r="C36" s="37" t="s">
        <v>61</v>
      </c>
      <c r="D36" s="41" t="s">
        <v>61</v>
      </c>
      <c r="E36" s="80"/>
    </row>
    <row r="37" spans="2:5" ht="16.5" customHeight="1" thickBot="1">
      <c r="B37" s="197" t="s">
        <v>12</v>
      </c>
      <c r="C37" s="207"/>
      <c r="D37" s="198"/>
      <c r="E37" s="13" t="s">
        <v>5</v>
      </c>
    </row>
    <row r="38" spans="2:5" ht="15" customHeight="1">
      <c r="B38" s="208" t="s">
        <v>13</v>
      </c>
      <c r="C38" s="209"/>
      <c r="D38" s="210"/>
      <c r="E38" s="35"/>
    </row>
    <row r="39" spans="2:5" ht="15" customHeight="1">
      <c r="B39" s="180" t="s">
        <v>141</v>
      </c>
      <c r="C39" s="181"/>
      <c r="D39" s="182"/>
      <c r="E39" s="39"/>
    </row>
    <row r="40" spans="2:5" ht="15" customHeight="1">
      <c r="B40" s="180" t="s">
        <v>14</v>
      </c>
      <c r="C40" s="181"/>
      <c r="D40" s="182"/>
      <c r="E40" s="42"/>
    </row>
    <row r="41" spans="2:5" ht="15" customHeight="1">
      <c r="B41" s="180" t="s">
        <v>15</v>
      </c>
      <c r="C41" s="181"/>
      <c r="D41" s="182"/>
      <c r="E41" s="42"/>
    </row>
    <row r="42" spans="2:5" ht="15" customHeight="1">
      <c r="B42" s="188" t="s">
        <v>221</v>
      </c>
      <c r="C42" s="189"/>
      <c r="D42" s="190"/>
      <c r="E42" s="42"/>
    </row>
    <row r="43" spans="2:5" ht="15" customHeight="1">
      <c r="B43" s="219" t="s">
        <v>208</v>
      </c>
      <c r="C43" s="220"/>
      <c r="D43" s="221"/>
      <c r="E43" s="43"/>
    </row>
    <row r="44" spans="2:5" ht="15" customHeight="1" thickBot="1">
      <c r="B44" s="213" t="s">
        <v>206</v>
      </c>
      <c r="C44" s="214"/>
      <c r="D44" s="215"/>
      <c r="E44" s="44"/>
    </row>
    <row r="45" spans="2:5" ht="15" customHeight="1" thickBot="1">
      <c r="B45" s="216" t="s">
        <v>207</v>
      </c>
      <c r="C45" s="217"/>
      <c r="D45" s="218"/>
      <c r="E45" s="45">
        <f>(E38+E40+E41+E42+E44)-(E43*E38)</f>
        <v>0</v>
      </c>
    </row>
    <row r="46" spans="2:5" ht="21" customHeight="1" thickBot="1">
      <c r="B46" s="222" t="s">
        <v>209</v>
      </c>
      <c r="C46" s="223"/>
      <c r="D46" s="223"/>
      <c r="E46" s="18" t="s">
        <v>17</v>
      </c>
    </row>
    <row r="47" spans="2:5" s="48" customFormat="1" ht="15" thickBot="1">
      <c r="B47" s="186"/>
      <c r="C47" s="187"/>
      <c r="D47" s="187"/>
      <c r="E47" s="47"/>
    </row>
    <row r="48" spans="2:5" ht="21.6" thickBot="1">
      <c r="B48" s="176" t="s">
        <v>1305</v>
      </c>
      <c r="C48" s="177"/>
      <c r="D48" s="177"/>
      <c r="E48" s="13" t="s">
        <v>1305</v>
      </c>
    </row>
    <row r="49" spans="2:5" ht="15" customHeight="1" thickBot="1">
      <c r="B49" s="178" t="s">
        <v>18</v>
      </c>
      <c r="C49" s="179"/>
      <c r="D49" s="179"/>
      <c r="E49" s="46"/>
    </row>
    <row r="50" spans="2:5">
      <c r="B50" s="212"/>
      <c r="C50" s="212"/>
      <c r="D50" s="212"/>
    </row>
    <row r="51" spans="2:5">
      <c r="B51" s="212"/>
      <c r="C51" s="212"/>
      <c r="D51" s="212"/>
    </row>
  </sheetData>
  <sheetProtection algorithmName="SHA-512" hashValue="eAXB8O6gE/L8VQiP1Ky2q9k/k8PHCagEMa41DXhPlfTcXJ7X83E3mI0yDaHRRR7TIT6qoJ8AZLMXZsjqGgWRPA==" saltValue="x2DFz0DYqAps9B+sl6WdjA==" spinCount="100000" sheet="1" objects="1" scenarios="1"/>
  <mergeCells count="23">
    <mergeCell ref="C9:D9"/>
    <mergeCell ref="C2:D2"/>
    <mergeCell ref="C3:D3"/>
    <mergeCell ref="E5:E6"/>
    <mergeCell ref="C7:D7"/>
    <mergeCell ref="C8:D8"/>
    <mergeCell ref="C5:D5"/>
    <mergeCell ref="C6:D6"/>
    <mergeCell ref="B43:D43"/>
    <mergeCell ref="B48:D48"/>
    <mergeCell ref="B49:D49"/>
    <mergeCell ref="B37:D37"/>
    <mergeCell ref="B38:D38"/>
    <mergeCell ref="B39:D39"/>
    <mergeCell ref="B40:D40"/>
    <mergeCell ref="B41:D41"/>
    <mergeCell ref="B42:D42"/>
    <mergeCell ref="B46:D46"/>
    <mergeCell ref="B50:D50"/>
    <mergeCell ref="B51:D51"/>
    <mergeCell ref="B44:D44"/>
    <mergeCell ref="B45:D45"/>
    <mergeCell ref="B47:D47"/>
  </mergeCells>
  <hyperlinks>
    <hyperlink ref="B1" location="'1. Index'!A1" display="Go To Index" xr:uid="{00D51161-77BD-4523-A45C-DF58891B8151}"/>
    <hyperlink ref="E1" location="'4. Database'!A1" display="Go To Database" xr:uid="{BA8FAE4B-3CC5-498B-8AB9-2F6570265E8F}"/>
  </hyperlinks>
  <pageMargins left="0.7" right="0.7" top="0.75" bottom="0.75" header="0.3" footer="0.3"/>
  <pageSetup scale="63" orientation="landscape" r:id="rId1"/>
  <headerFooter>
    <oddFooter>&amp;R_x000D_&amp;1#&amp;"Calibri"&amp;10&amp;K000000 Confidential</odd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Sheet116">
    <pageSetUpPr fitToPage="1"/>
  </sheetPr>
  <dimension ref="B1:E51"/>
  <sheetViews>
    <sheetView topLeftCell="A34" zoomScale="70" zoomScaleNormal="70" workbookViewId="0">
      <selection activeCell="A48" sqref="A48:XFD49"/>
    </sheetView>
  </sheetViews>
  <sheetFormatPr defaultColWidth="9.21875" defaultRowHeight="14.4"/>
  <cols>
    <col min="1" max="1" width="2.77734375" style="20" customWidth="1"/>
    <col min="2" max="4" width="40.5546875" style="20" customWidth="1"/>
    <col min="5" max="5" width="54.21875" style="20" customWidth="1"/>
    <col min="6" max="16384" width="9.21875" style="20"/>
  </cols>
  <sheetData>
    <row r="1" spans="2:5" ht="15" thickBot="1">
      <c r="B1" s="19" t="s">
        <v>152</v>
      </c>
      <c r="C1" s="20">
        <v>76</v>
      </c>
      <c r="E1" s="11" t="s">
        <v>1275</v>
      </c>
    </row>
    <row r="2" spans="2:5">
      <c r="B2" s="21" t="s">
        <v>0</v>
      </c>
      <c r="C2" s="194" t="str">
        <f>VLOOKUP(C3,'1. Index'!$B$7:$C$212,2,0)</f>
        <v>Electrical and optical equipment</v>
      </c>
      <c r="D2" s="194"/>
    </row>
    <row r="3" spans="2:5" ht="15" thickBot="1">
      <c r="B3" s="22" t="s">
        <v>1</v>
      </c>
      <c r="C3" s="193" t="str">
        <f>LEFT(C5,10)</f>
        <v>15.01.11.2</v>
      </c>
      <c r="D3" s="194"/>
    </row>
    <row r="4" spans="2:5" ht="15" thickBot="1">
      <c r="B4" s="23"/>
    </row>
    <row r="5" spans="2:5" ht="15" customHeight="1">
      <c r="B5" s="24" t="s">
        <v>2</v>
      </c>
      <c r="C5" s="203" t="str" cm="1">
        <f t="array" ref="C5">INDEX('1. Index'!$B$8:$E$212,C1,1)</f>
        <v>15.01.11.2.01.610</v>
      </c>
      <c r="D5" s="204"/>
      <c r="E5" s="195" t="s">
        <v>3</v>
      </c>
    </row>
    <row r="6" spans="2:5" ht="15" customHeight="1" thickBot="1">
      <c r="B6" s="25" t="s">
        <v>4</v>
      </c>
      <c r="C6" s="205" t="str" cm="1">
        <f t="array" ref="C6">INDEX('1. Index'!$B$8:$E$212,C1,2)</f>
        <v>E-vehicle charger - Unspecified</v>
      </c>
      <c r="D6" s="206"/>
      <c r="E6" s="196"/>
    </row>
    <row r="7" spans="2:5" ht="16.5" customHeight="1" thickBot="1">
      <c r="B7" s="26"/>
      <c r="C7" s="197" t="s">
        <v>24</v>
      </c>
      <c r="D7" s="198"/>
      <c r="E7" s="13" t="s">
        <v>5</v>
      </c>
    </row>
    <row r="8" spans="2:5">
      <c r="B8" s="27" t="s">
        <v>6</v>
      </c>
      <c r="C8" s="199" t="str" cm="1">
        <f t="array" ref="C8">INDEX('1. Index'!$B$8:$E$212,C1,3)</f>
        <v>Unspecified</v>
      </c>
      <c r="D8" s="200"/>
      <c r="E8" s="28"/>
    </row>
    <row r="9" spans="2:5" ht="15" thickBot="1">
      <c r="B9" s="29" t="s">
        <v>7</v>
      </c>
      <c r="C9" s="201" t="str" cm="1">
        <f t="array" ref="C9">INDEX('1. Index'!$B$8:$E$212,C1,4)</f>
        <v>Unspecified</v>
      </c>
      <c r="D9" s="202"/>
      <c r="E9" s="30"/>
    </row>
    <row r="10" spans="2:5" ht="18" customHeight="1" thickBot="1">
      <c r="B10" s="31"/>
      <c r="C10" s="32" t="s">
        <v>8</v>
      </c>
      <c r="D10" s="32" t="s">
        <v>9</v>
      </c>
      <c r="E10" s="13" t="s">
        <v>5</v>
      </c>
    </row>
    <row r="11" spans="2:5" ht="15" customHeight="1">
      <c r="B11" s="33" t="s">
        <v>346</v>
      </c>
      <c r="C11" s="66" t="s">
        <v>2557</v>
      </c>
      <c r="D11" s="67" t="s">
        <v>2558</v>
      </c>
      <c r="E11" s="35"/>
    </row>
    <row r="12" spans="2:5" ht="15" customHeight="1">
      <c r="B12" s="36" t="s">
        <v>1369</v>
      </c>
      <c r="C12" s="37" t="s">
        <v>1583</v>
      </c>
      <c r="D12" s="38" t="s">
        <v>2550</v>
      </c>
      <c r="E12" s="39"/>
    </row>
    <row r="13" spans="2:5" ht="15" customHeight="1">
      <c r="B13" s="36" t="s">
        <v>1370</v>
      </c>
      <c r="C13" s="40" t="s">
        <v>1584</v>
      </c>
      <c r="D13" s="38" t="s">
        <v>2551</v>
      </c>
      <c r="E13" s="39"/>
    </row>
    <row r="14" spans="2:5" ht="15" customHeight="1">
      <c r="B14" s="36" t="s">
        <v>1371</v>
      </c>
      <c r="C14" s="37" t="s">
        <v>1585</v>
      </c>
      <c r="D14" s="38" t="s">
        <v>1585</v>
      </c>
      <c r="E14" s="39"/>
    </row>
    <row r="15" spans="2:5" ht="15" customHeight="1">
      <c r="B15" s="36" t="s">
        <v>1372</v>
      </c>
      <c r="C15" s="37" t="s">
        <v>1586</v>
      </c>
      <c r="D15" s="38" t="s">
        <v>2552</v>
      </c>
      <c r="E15" s="39"/>
    </row>
    <row r="16" spans="2:5" ht="15" customHeight="1">
      <c r="B16" s="36" t="s">
        <v>1373</v>
      </c>
      <c r="C16" s="37" t="s">
        <v>1587</v>
      </c>
      <c r="D16" s="38" t="s">
        <v>2553</v>
      </c>
      <c r="E16" s="39"/>
    </row>
    <row r="17" spans="2:5" ht="28.8">
      <c r="B17" s="36" t="s">
        <v>1374</v>
      </c>
      <c r="C17" s="37" t="s">
        <v>2559</v>
      </c>
      <c r="D17" s="38" t="s">
        <v>1375</v>
      </c>
      <c r="E17" s="39"/>
    </row>
    <row r="18" spans="2:5" ht="15" customHeight="1">
      <c r="B18" s="36" t="s">
        <v>287</v>
      </c>
      <c r="C18" s="37" t="s">
        <v>1588</v>
      </c>
      <c r="D18" s="38" t="s">
        <v>2395</v>
      </c>
      <c r="E18" s="39"/>
    </row>
    <row r="19" spans="2:5" ht="15" customHeight="1">
      <c r="B19" s="36" t="s">
        <v>288</v>
      </c>
      <c r="C19" s="37" t="s">
        <v>1589</v>
      </c>
      <c r="D19" s="38" t="s">
        <v>2555</v>
      </c>
      <c r="E19" s="39"/>
    </row>
    <row r="20" spans="2:5" ht="15" customHeight="1">
      <c r="B20" s="36" t="s">
        <v>290</v>
      </c>
      <c r="C20" s="37" t="s">
        <v>1590</v>
      </c>
      <c r="D20" s="38" t="s">
        <v>2556</v>
      </c>
      <c r="E20" s="39"/>
    </row>
    <row r="21" spans="2:5" ht="15" customHeight="1">
      <c r="B21" s="36" t="s">
        <v>281</v>
      </c>
      <c r="C21" s="37" t="s">
        <v>1746</v>
      </c>
      <c r="D21" s="38" t="s">
        <v>1745</v>
      </c>
      <c r="E21" s="39"/>
    </row>
    <row r="22" spans="2:5" ht="15" customHeight="1">
      <c r="B22" s="36"/>
      <c r="C22" s="37"/>
      <c r="D22" s="38"/>
      <c r="E22" s="39"/>
    </row>
    <row r="23" spans="2:5" ht="15" customHeight="1">
      <c r="B23" s="36"/>
      <c r="C23" s="37"/>
      <c r="D23" s="38"/>
      <c r="E23" s="39"/>
    </row>
    <row r="24" spans="2:5" ht="15" customHeight="1">
      <c r="B24" s="36"/>
      <c r="C24" s="37"/>
      <c r="D24" s="38"/>
      <c r="E24" s="39"/>
    </row>
    <row r="25" spans="2:5" ht="15" customHeight="1">
      <c r="B25" s="36"/>
      <c r="C25" s="37"/>
      <c r="D25" s="38"/>
      <c r="E25" s="39"/>
    </row>
    <row r="26" spans="2:5" ht="15" customHeight="1">
      <c r="B26" s="36"/>
      <c r="C26" s="37"/>
      <c r="D26" s="38"/>
      <c r="E26" s="39"/>
    </row>
    <row r="27" spans="2:5" ht="15" customHeight="1">
      <c r="B27" s="36"/>
      <c r="C27" s="37"/>
      <c r="D27" s="38"/>
      <c r="E27" s="39"/>
    </row>
    <row r="28" spans="2:5" ht="15" customHeight="1">
      <c r="B28" s="36"/>
      <c r="C28" s="37"/>
      <c r="D28" s="38"/>
      <c r="E28" s="39"/>
    </row>
    <row r="29" spans="2:5" ht="15" customHeight="1">
      <c r="B29" s="36"/>
      <c r="C29" s="37"/>
      <c r="D29" s="38"/>
      <c r="E29" s="39"/>
    </row>
    <row r="30" spans="2:5" ht="15" customHeight="1">
      <c r="B30" s="36"/>
      <c r="C30" s="37"/>
      <c r="D30" s="38"/>
      <c r="E30" s="39"/>
    </row>
    <row r="31" spans="2:5" ht="15" customHeight="1">
      <c r="B31" s="36"/>
      <c r="C31" s="37"/>
      <c r="D31" s="38"/>
      <c r="E31" s="39"/>
    </row>
    <row r="32" spans="2:5" ht="15" customHeight="1">
      <c r="B32" s="36"/>
      <c r="C32" s="37"/>
      <c r="D32" s="38"/>
      <c r="E32" s="39"/>
    </row>
    <row r="33" spans="2:5" ht="15" customHeight="1">
      <c r="B33" s="36"/>
      <c r="C33" s="37"/>
      <c r="D33" s="38"/>
      <c r="E33" s="39"/>
    </row>
    <row r="34" spans="2:5" ht="15" customHeight="1">
      <c r="B34" s="36" t="s">
        <v>279</v>
      </c>
      <c r="C34" s="37" t="s">
        <v>1591</v>
      </c>
      <c r="D34" s="38" t="s">
        <v>2560</v>
      </c>
      <c r="E34" s="39"/>
    </row>
    <row r="35" spans="2:5" ht="15" customHeight="1">
      <c r="B35" s="36" t="s">
        <v>10</v>
      </c>
      <c r="C35" s="37" t="s">
        <v>60</v>
      </c>
      <c r="D35" s="38" t="s">
        <v>60</v>
      </c>
      <c r="E35" s="39"/>
    </row>
    <row r="36" spans="2:5" ht="15" customHeight="1" thickBot="1">
      <c r="B36" s="36" t="s">
        <v>11</v>
      </c>
      <c r="C36" s="37" t="s">
        <v>61</v>
      </c>
      <c r="D36" s="41" t="s">
        <v>61</v>
      </c>
      <c r="E36" s="80"/>
    </row>
    <row r="37" spans="2:5" ht="16.5" customHeight="1" thickBot="1">
      <c r="B37" s="197" t="s">
        <v>12</v>
      </c>
      <c r="C37" s="207"/>
      <c r="D37" s="198"/>
      <c r="E37" s="13" t="s">
        <v>5</v>
      </c>
    </row>
    <row r="38" spans="2:5" ht="15" customHeight="1">
      <c r="B38" s="208" t="s">
        <v>13</v>
      </c>
      <c r="C38" s="209"/>
      <c r="D38" s="210"/>
      <c r="E38" s="35"/>
    </row>
    <row r="39" spans="2:5" ht="15" customHeight="1">
      <c r="B39" s="180" t="s">
        <v>141</v>
      </c>
      <c r="C39" s="181"/>
      <c r="D39" s="182"/>
      <c r="E39" s="39"/>
    </row>
    <row r="40" spans="2:5" ht="15" customHeight="1">
      <c r="B40" s="180" t="s">
        <v>14</v>
      </c>
      <c r="C40" s="181"/>
      <c r="D40" s="182"/>
      <c r="E40" s="42"/>
    </row>
    <row r="41" spans="2:5" ht="15" customHeight="1">
      <c r="B41" s="180" t="s">
        <v>15</v>
      </c>
      <c r="C41" s="181"/>
      <c r="D41" s="182"/>
      <c r="E41" s="42"/>
    </row>
    <row r="42" spans="2:5" ht="15" customHeight="1">
      <c r="B42" s="188" t="s">
        <v>221</v>
      </c>
      <c r="C42" s="189"/>
      <c r="D42" s="190"/>
      <c r="E42" s="42"/>
    </row>
    <row r="43" spans="2:5" ht="15" customHeight="1">
      <c r="B43" s="219" t="s">
        <v>208</v>
      </c>
      <c r="C43" s="220"/>
      <c r="D43" s="221"/>
      <c r="E43" s="43"/>
    </row>
    <row r="44" spans="2:5" ht="15" customHeight="1" thickBot="1">
      <c r="B44" s="213" t="s">
        <v>206</v>
      </c>
      <c r="C44" s="214"/>
      <c r="D44" s="215"/>
      <c r="E44" s="44"/>
    </row>
    <row r="45" spans="2:5" ht="15" customHeight="1" thickBot="1">
      <c r="B45" s="216" t="s">
        <v>207</v>
      </c>
      <c r="C45" s="217"/>
      <c r="D45" s="218"/>
      <c r="E45" s="45">
        <f>(E38+E40+E41+E42+E44)-(E43*E38)</f>
        <v>0</v>
      </c>
    </row>
    <row r="46" spans="2:5" ht="21" customHeight="1" thickBot="1">
      <c r="B46" s="222" t="s">
        <v>209</v>
      </c>
      <c r="C46" s="223"/>
      <c r="D46" s="223"/>
      <c r="E46" s="18" t="s">
        <v>17</v>
      </c>
    </row>
    <row r="47" spans="2:5" s="48" customFormat="1" ht="15" thickBot="1">
      <c r="B47" s="186" t="s">
        <v>2427</v>
      </c>
      <c r="C47" s="187"/>
      <c r="D47" s="187"/>
      <c r="E47" s="47"/>
    </row>
    <row r="48" spans="2:5" ht="21.6" thickBot="1">
      <c r="B48" s="176" t="s">
        <v>1305</v>
      </c>
      <c r="C48" s="177"/>
      <c r="D48" s="177"/>
      <c r="E48" s="13" t="s">
        <v>1305</v>
      </c>
    </row>
    <row r="49" spans="2:5" ht="15" customHeight="1" thickBot="1">
      <c r="B49" s="178" t="s">
        <v>18</v>
      </c>
      <c r="C49" s="179"/>
      <c r="D49" s="179"/>
      <c r="E49" s="46"/>
    </row>
    <row r="50" spans="2:5">
      <c r="B50" s="212"/>
      <c r="C50" s="212"/>
      <c r="D50" s="212"/>
    </row>
    <row r="51" spans="2:5">
      <c r="B51" s="212"/>
      <c r="C51" s="212"/>
      <c r="D51" s="212"/>
    </row>
  </sheetData>
  <sheetProtection algorithmName="SHA-512" hashValue="WGuv46TuTQj5yDSHMtTLnhq+T2ma/2lZgNEICSXaYW9yMSRUTxe6IZ3iNCuAOQnENLwdyoEiuE/yBqNA5+MfQg==" saltValue="3ueWTfrbWJ2udhZd6qMDog==" spinCount="100000" sheet="1" objects="1" scenarios="1"/>
  <mergeCells count="23">
    <mergeCell ref="C9:D9"/>
    <mergeCell ref="C2:D2"/>
    <mergeCell ref="C3:D3"/>
    <mergeCell ref="E5:E6"/>
    <mergeCell ref="C7:D7"/>
    <mergeCell ref="C8:D8"/>
    <mergeCell ref="C5:D5"/>
    <mergeCell ref="C6:D6"/>
    <mergeCell ref="B43:D43"/>
    <mergeCell ref="B48:D48"/>
    <mergeCell ref="B49:D49"/>
    <mergeCell ref="B37:D37"/>
    <mergeCell ref="B38:D38"/>
    <mergeCell ref="B39:D39"/>
    <mergeCell ref="B40:D40"/>
    <mergeCell ref="B41:D41"/>
    <mergeCell ref="B42:D42"/>
    <mergeCell ref="B46:D46"/>
    <mergeCell ref="B50:D50"/>
    <mergeCell ref="B51:D51"/>
    <mergeCell ref="B44:D44"/>
    <mergeCell ref="B45:D45"/>
    <mergeCell ref="B47:D47"/>
  </mergeCells>
  <hyperlinks>
    <hyperlink ref="B1" location="'1. Index'!A1" display="Go To Index" xr:uid="{90066EA7-C395-4048-B377-0B4FDB5E0728}"/>
    <hyperlink ref="E1" location="'4. Database'!A1" display="Go To Database" xr:uid="{8198147F-48BA-4534-86B8-665E522C710D}"/>
  </hyperlinks>
  <pageMargins left="0.7" right="0.7" top="0.75" bottom="0.75" header="0.3" footer="0.3"/>
  <pageSetup scale="63" orientation="landscape" r:id="rId1"/>
  <headerFooter>
    <oddFooter>&amp;R_x000D_&amp;1#&amp;"Calibri"&amp;10&amp;K000000 Confidential</odd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Sheet170">
    <pageSetUpPr fitToPage="1"/>
  </sheetPr>
  <dimension ref="B1:E51"/>
  <sheetViews>
    <sheetView zoomScale="70" zoomScaleNormal="70" workbookViewId="0">
      <selection activeCell="A48" sqref="A48:XFD49"/>
    </sheetView>
  </sheetViews>
  <sheetFormatPr defaultColWidth="9.21875" defaultRowHeight="14.4"/>
  <cols>
    <col min="1" max="1" width="2.77734375" style="20" customWidth="1"/>
    <col min="2" max="4" width="40.5546875" style="20" customWidth="1"/>
    <col min="5" max="5" width="54.21875" style="20" customWidth="1"/>
    <col min="6" max="16384" width="9.21875" style="20"/>
  </cols>
  <sheetData>
    <row r="1" spans="2:5" ht="15" thickBot="1">
      <c r="B1" s="19" t="s">
        <v>152</v>
      </c>
      <c r="C1" s="20">
        <v>77</v>
      </c>
      <c r="E1" s="11" t="s">
        <v>1275</v>
      </c>
    </row>
    <row r="2" spans="2:5">
      <c r="B2" s="21" t="s">
        <v>0</v>
      </c>
      <c r="C2" s="194" t="str">
        <f>VLOOKUP(C3,'1. Index'!$B$7:$C$212,2,0)</f>
        <v>Electrical and optical equipment</v>
      </c>
      <c r="D2" s="194"/>
    </row>
    <row r="3" spans="2:5" ht="15" thickBot="1">
      <c r="B3" s="22" t="s">
        <v>1</v>
      </c>
      <c r="C3" s="193" t="str">
        <f>LEFT(C5,10)</f>
        <v>15.01.11.2</v>
      </c>
      <c r="D3" s="194"/>
    </row>
    <row r="4" spans="2:5" ht="15" thickBot="1">
      <c r="B4" s="23"/>
    </row>
    <row r="5" spans="2:5" ht="15" customHeight="1">
      <c r="B5" s="24" t="s">
        <v>2</v>
      </c>
      <c r="C5" s="203" t="str" cm="1">
        <f t="array" ref="C5">INDEX('1. Index'!$B$8:$E$212,C1,1)</f>
        <v>15.01.11.2.01.620</v>
      </c>
      <c r="D5" s="204"/>
      <c r="E5" s="195" t="s">
        <v>3</v>
      </c>
    </row>
    <row r="6" spans="2:5" ht="15" customHeight="1" thickBot="1">
      <c r="B6" s="25" t="s">
        <v>4</v>
      </c>
      <c r="C6" s="205" t="str" cm="1">
        <f t="array" ref="C6">INDEX('1. Index'!$B$8:$E$212,C1,2)</f>
        <v>E-vehicle charger - Webasto (Germany) - Unite</v>
      </c>
      <c r="D6" s="206"/>
      <c r="E6" s="196"/>
    </row>
    <row r="7" spans="2:5" ht="16.5" customHeight="1" thickBot="1">
      <c r="B7" s="26"/>
      <c r="C7" s="197" t="s">
        <v>24</v>
      </c>
      <c r="D7" s="198"/>
      <c r="E7" s="13" t="s">
        <v>5</v>
      </c>
    </row>
    <row r="8" spans="2:5">
      <c r="B8" s="27" t="s">
        <v>6</v>
      </c>
      <c r="C8" s="199" t="str" cm="1">
        <f t="array" ref="C8">INDEX('1. Index'!$B$8:$E$212,C1,3)</f>
        <v>Webasto (Germany)</v>
      </c>
      <c r="D8" s="200"/>
      <c r="E8" s="28"/>
    </row>
    <row r="9" spans="2:5" ht="15" thickBot="1">
      <c r="B9" s="29" t="s">
        <v>7</v>
      </c>
      <c r="C9" s="201" t="str" cm="1">
        <f t="array" ref="C9">INDEX('1. Index'!$B$8:$E$212,C1,4)</f>
        <v>Unite</v>
      </c>
      <c r="D9" s="202"/>
      <c r="E9" s="30"/>
    </row>
    <row r="10" spans="2:5" ht="18" customHeight="1" thickBot="1">
      <c r="B10" s="31"/>
      <c r="C10" s="32" t="s">
        <v>8</v>
      </c>
      <c r="D10" s="32" t="s">
        <v>9</v>
      </c>
      <c r="E10" s="13" t="s">
        <v>5</v>
      </c>
    </row>
    <row r="11" spans="2:5" ht="15" customHeight="1">
      <c r="B11" s="36" t="s">
        <v>2585</v>
      </c>
      <c r="C11" s="37" t="s">
        <v>2563</v>
      </c>
      <c r="D11" s="38" t="s">
        <v>2564</v>
      </c>
      <c r="E11" s="35"/>
    </row>
    <row r="12" spans="2:5" ht="15" customHeight="1">
      <c r="B12" s="36" t="s">
        <v>2565</v>
      </c>
      <c r="C12" s="37" t="s">
        <v>2566</v>
      </c>
      <c r="D12" s="38" t="s">
        <v>2567</v>
      </c>
      <c r="E12" s="39"/>
    </row>
    <row r="13" spans="2:5" ht="15" customHeight="1">
      <c r="B13" s="36" t="s">
        <v>2568</v>
      </c>
      <c r="C13" s="37" t="s">
        <v>2569</v>
      </c>
      <c r="D13" s="38" t="s">
        <v>2570</v>
      </c>
      <c r="E13" s="39"/>
    </row>
    <row r="14" spans="2:5" ht="15" customHeight="1">
      <c r="B14" s="36" t="s">
        <v>2571</v>
      </c>
      <c r="C14" s="37" t="s">
        <v>2572</v>
      </c>
      <c r="D14" s="38" t="s">
        <v>2573</v>
      </c>
      <c r="E14" s="39"/>
    </row>
    <row r="15" spans="2:5" ht="15" customHeight="1">
      <c r="B15" s="36" t="s">
        <v>2574</v>
      </c>
      <c r="C15" s="37" t="s">
        <v>2575</v>
      </c>
      <c r="D15" s="38" t="s">
        <v>2576</v>
      </c>
      <c r="E15" s="39"/>
    </row>
    <row r="16" spans="2:5" ht="15" customHeight="1">
      <c r="B16" s="36" t="s">
        <v>2577</v>
      </c>
      <c r="C16" s="37" t="s">
        <v>676</v>
      </c>
      <c r="D16" s="38" t="s">
        <v>2019</v>
      </c>
      <c r="E16" s="39"/>
    </row>
    <row r="17" spans="2:5" ht="15" customHeight="1">
      <c r="B17" s="36" t="s">
        <v>287</v>
      </c>
      <c r="C17" s="37" t="s">
        <v>1550</v>
      </c>
      <c r="D17" s="38" t="s">
        <v>2578</v>
      </c>
      <c r="E17" s="39"/>
    </row>
    <row r="18" spans="2:5" ht="15" customHeight="1">
      <c r="B18" s="36" t="s">
        <v>288</v>
      </c>
      <c r="C18" s="37" t="s">
        <v>2579</v>
      </c>
      <c r="D18" s="38" t="s">
        <v>2580</v>
      </c>
      <c r="E18" s="39"/>
    </row>
    <row r="19" spans="2:5" ht="15" customHeight="1">
      <c r="B19" s="36" t="s">
        <v>289</v>
      </c>
      <c r="C19" s="37" t="s">
        <v>2581</v>
      </c>
      <c r="D19" s="38" t="s">
        <v>2582</v>
      </c>
      <c r="E19" s="39"/>
    </row>
    <row r="20" spans="2:5" ht="15" customHeight="1">
      <c r="B20" s="36" t="s">
        <v>281</v>
      </c>
      <c r="C20" s="37" t="s">
        <v>2583</v>
      </c>
      <c r="D20" s="38" t="s">
        <v>2584</v>
      </c>
      <c r="E20" s="39"/>
    </row>
    <row r="21" spans="2:5" ht="15" customHeight="1">
      <c r="B21" s="36"/>
      <c r="C21" s="37"/>
      <c r="D21" s="38"/>
      <c r="E21" s="39"/>
    </row>
    <row r="22" spans="2:5" ht="15" customHeight="1">
      <c r="B22" s="36"/>
      <c r="C22" s="37"/>
      <c r="D22" s="38"/>
      <c r="E22" s="39"/>
    </row>
    <row r="23" spans="2:5" ht="15" customHeight="1">
      <c r="B23" s="36"/>
      <c r="C23" s="37"/>
      <c r="D23" s="38"/>
      <c r="E23" s="39"/>
    </row>
    <row r="24" spans="2:5" ht="15" customHeight="1">
      <c r="B24" s="36"/>
      <c r="C24" s="37"/>
      <c r="D24" s="38"/>
      <c r="E24" s="39"/>
    </row>
    <row r="25" spans="2:5" ht="15" customHeight="1">
      <c r="B25" s="36"/>
      <c r="C25" s="37"/>
      <c r="D25" s="38"/>
      <c r="E25" s="39"/>
    </row>
    <row r="26" spans="2:5" ht="15" customHeight="1">
      <c r="B26" s="36"/>
      <c r="C26" s="37"/>
      <c r="D26" s="38"/>
      <c r="E26" s="39"/>
    </row>
    <row r="27" spans="2:5" ht="15" customHeight="1">
      <c r="B27" s="36"/>
      <c r="C27" s="37"/>
      <c r="D27" s="38"/>
      <c r="E27" s="39"/>
    </row>
    <row r="28" spans="2:5" ht="15" customHeight="1">
      <c r="B28" s="36"/>
      <c r="C28" s="37"/>
      <c r="D28" s="38"/>
      <c r="E28" s="39"/>
    </row>
    <row r="29" spans="2:5" ht="15" customHeight="1">
      <c r="B29" s="36"/>
      <c r="C29" s="37"/>
      <c r="D29" s="38"/>
      <c r="E29" s="39"/>
    </row>
    <row r="30" spans="2:5" ht="15" customHeight="1">
      <c r="B30" s="36"/>
      <c r="C30" s="37"/>
      <c r="D30" s="38"/>
      <c r="E30" s="39"/>
    </row>
    <row r="31" spans="2:5" ht="15" customHeight="1">
      <c r="B31" s="36"/>
      <c r="C31" s="37"/>
      <c r="D31" s="38"/>
      <c r="E31" s="39"/>
    </row>
    <row r="32" spans="2:5" ht="15" customHeight="1">
      <c r="B32" s="36"/>
      <c r="C32" s="37"/>
      <c r="D32" s="38"/>
      <c r="E32" s="39"/>
    </row>
    <row r="33" spans="2:5" ht="15" customHeight="1">
      <c r="B33" s="36"/>
      <c r="C33" s="37"/>
      <c r="D33" s="38"/>
      <c r="E33" s="39"/>
    </row>
    <row r="34" spans="2:5" ht="15" customHeight="1">
      <c r="B34" s="36"/>
      <c r="C34" s="37"/>
      <c r="D34" s="38"/>
      <c r="E34" s="39"/>
    </row>
    <row r="35" spans="2:5" ht="15" customHeight="1">
      <c r="B35" s="36" t="s">
        <v>10</v>
      </c>
      <c r="C35" s="37" t="s">
        <v>60</v>
      </c>
      <c r="D35" s="38" t="s">
        <v>60</v>
      </c>
      <c r="E35" s="39"/>
    </row>
    <row r="36" spans="2:5" ht="15" customHeight="1" thickBot="1">
      <c r="B36" s="36" t="s">
        <v>11</v>
      </c>
      <c r="C36" s="37" t="s">
        <v>61</v>
      </c>
      <c r="D36" s="41" t="s">
        <v>61</v>
      </c>
      <c r="E36" s="80"/>
    </row>
    <row r="37" spans="2:5" ht="16.5" customHeight="1" thickBot="1">
      <c r="B37" s="197" t="s">
        <v>12</v>
      </c>
      <c r="C37" s="207"/>
      <c r="D37" s="198"/>
      <c r="E37" s="13" t="s">
        <v>5</v>
      </c>
    </row>
    <row r="38" spans="2:5" ht="15" customHeight="1">
      <c r="B38" s="208" t="s">
        <v>13</v>
      </c>
      <c r="C38" s="209"/>
      <c r="D38" s="210"/>
      <c r="E38" s="35"/>
    </row>
    <row r="39" spans="2:5" ht="15" customHeight="1">
      <c r="B39" s="180" t="s">
        <v>141</v>
      </c>
      <c r="C39" s="181"/>
      <c r="D39" s="182"/>
      <c r="E39" s="39"/>
    </row>
    <row r="40" spans="2:5" ht="15" customHeight="1">
      <c r="B40" s="180" t="s">
        <v>14</v>
      </c>
      <c r="C40" s="181"/>
      <c r="D40" s="182"/>
      <c r="E40" s="42"/>
    </row>
    <row r="41" spans="2:5" ht="15" customHeight="1">
      <c r="B41" s="180" t="s">
        <v>15</v>
      </c>
      <c r="C41" s="181"/>
      <c r="D41" s="182"/>
      <c r="E41" s="42"/>
    </row>
    <row r="42" spans="2:5" ht="15" customHeight="1">
      <c r="B42" s="188" t="s">
        <v>221</v>
      </c>
      <c r="C42" s="189"/>
      <c r="D42" s="190"/>
      <c r="E42" s="42"/>
    </row>
    <row r="43" spans="2:5" ht="15" customHeight="1">
      <c r="B43" s="219" t="s">
        <v>208</v>
      </c>
      <c r="C43" s="220"/>
      <c r="D43" s="221"/>
      <c r="E43" s="43"/>
    </row>
    <row r="44" spans="2:5" ht="15" customHeight="1" thickBot="1">
      <c r="B44" s="213" t="s">
        <v>206</v>
      </c>
      <c r="C44" s="214"/>
      <c r="D44" s="215"/>
      <c r="E44" s="44"/>
    </row>
    <row r="45" spans="2:5" ht="15" customHeight="1" thickBot="1">
      <c r="B45" s="216" t="s">
        <v>207</v>
      </c>
      <c r="C45" s="217"/>
      <c r="D45" s="218"/>
      <c r="E45" s="45">
        <f>(E38+E40+E41+E42+E44)-(E43*E38)</f>
        <v>0</v>
      </c>
    </row>
    <row r="46" spans="2:5" ht="21" customHeight="1" thickBot="1">
      <c r="B46" s="222" t="s">
        <v>209</v>
      </c>
      <c r="C46" s="223"/>
      <c r="D46" s="223"/>
      <c r="E46" s="18" t="s">
        <v>17</v>
      </c>
    </row>
    <row r="47" spans="2:5" s="48" customFormat="1" ht="15" thickBot="1">
      <c r="B47" s="186"/>
      <c r="C47" s="187"/>
      <c r="D47" s="187"/>
      <c r="E47" s="47"/>
    </row>
    <row r="48" spans="2:5" ht="21.6" thickBot="1">
      <c r="B48" s="176" t="s">
        <v>1305</v>
      </c>
      <c r="C48" s="177"/>
      <c r="D48" s="177"/>
      <c r="E48" s="13" t="s">
        <v>1305</v>
      </c>
    </row>
    <row r="49" spans="2:5" ht="15" customHeight="1" thickBot="1">
      <c r="B49" s="178" t="s">
        <v>18</v>
      </c>
      <c r="C49" s="179"/>
      <c r="D49" s="179"/>
      <c r="E49" s="46"/>
    </row>
    <row r="50" spans="2:5">
      <c r="B50" s="212"/>
      <c r="C50" s="212"/>
      <c r="D50" s="212"/>
    </row>
    <row r="51" spans="2:5">
      <c r="B51" s="212"/>
      <c r="C51" s="212"/>
      <c r="D51" s="212"/>
    </row>
  </sheetData>
  <sheetProtection algorithmName="SHA-512" hashValue="2hs8o16pxnfJe6lyIGaJ3z/kxlYZmYvvkAcVDmHnf7HRsqEHrXh5biDwRVEFbt7sGOl7S4f1taSjuGc1FGuCzQ==" saltValue="iyBhhclmbxv66UJUY7MXkQ==" spinCount="100000" sheet="1" objects="1" scenarios="1"/>
  <mergeCells count="23">
    <mergeCell ref="C2:D2"/>
    <mergeCell ref="C3:D3"/>
    <mergeCell ref="E5:E6"/>
    <mergeCell ref="C7:D7"/>
    <mergeCell ref="C8:D8"/>
    <mergeCell ref="C5:D5"/>
    <mergeCell ref="C6:D6"/>
    <mergeCell ref="C9:D9"/>
    <mergeCell ref="B43:D43"/>
    <mergeCell ref="B37:D37"/>
    <mergeCell ref="B38:D38"/>
    <mergeCell ref="B39:D39"/>
    <mergeCell ref="B40:D40"/>
    <mergeCell ref="B41:D41"/>
    <mergeCell ref="B42:D42"/>
    <mergeCell ref="B50:D50"/>
    <mergeCell ref="B51:D51"/>
    <mergeCell ref="B44:D44"/>
    <mergeCell ref="B45:D45"/>
    <mergeCell ref="B46:D46"/>
    <mergeCell ref="B48:D48"/>
    <mergeCell ref="B49:D49"/>
    <mergeCell ref="B47:D47"/>
  </mergeCells>
  <hyperlinks>
    <hyperlink ref="B1" location="'1. Index'!A1" display="Go To Index" xr:uid="{3361EC91-A7E6-41A3-9978-486FCAC666EC}"/>
    <hyperlink ref="E1" location="'4. Database'!A1" display="Go To Database" xr:uid="{B27F56D7-24B4-4FC6-BF32-21243193B954}"/>
  </hyperlinks>
  <pageMargins left="0.7" right="0.7" top="0.75" bottom="0.75" header="0.3" footer="0.3"/>
  <pageSetup scale="63" orientation="landscape" r:id="rId1"/>
  <headerFooter>
    <oddFooter>&amp;R_x000D_&amp;1#&amp;"Calibri"&amp;10&amp;K000000 Confidential</odd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Sheet117">
    <pageSetUpPr fitToPage="1"/>
  </sheetPr>
  <dimension ref="B1:E51"/>
  <sheetViews>
    <sheetView zoomScale="70" zoomScaleNormal="70" workbookViewId="0">
      <selection activeCell="A48" sqref="A48:XFD49"/>
    </sheetView>
  </sheetViews>
  <sheetFormatPr defaultColWidth="9.21875" defaultRowHeight="14.4"/>
  <cols>
    <col min="1" max="1" width="2.77734375" style="20" customWidth="1"/>
    <col min="2" max="4" width="40.5546875" style="20" customWidth="1"/>
    <col min="5" max="5" width="54.21875" style="20" customWidth="1"/>
    <col min="6" max="16384" width="9.21875" style="20"/>
  </cols>
  <sheetData>
    <row r="1" spans="2:5" ht="15" thickBot="1">
      <c r="B1" s="19" t="s">
        <v>152</v>
      </c>
      <c r="C1" s="20">
        <v>78</v>
      </c>
      <c r="E1" s="11" t="s">
        <v>1275</v>
      </c>
    </row>
    <row r="2" spans="2:5">
      <c r="B2" s="21" t="s">
        <v>0</v>
      </c>
      <c r="C2" s="194" t="str">
        <f>VLOOKUP(C3,'1. Index'!$B$7:$C$212,2,0)</f>
        <v>Electrical and optical equipment</v>
      </c>
      <c r="D2" s="194"/>
    </row>
    <row r="3" spans="2:5" ht="15" thickBot="1">
      <c r="B3" s="22" t="s">
        <v>1</v>
      </c>
      <c r="C3" s="193" t="str">
        <f>LEFT(C5,10)</f>
        <v>15.01.11.2</v>
      </c>
      <c r="D3" s="194"/>
    </row>
    <row r="4" spans="2:5" ht="15" thickBot="1">
      <c r="B4" s="23"/>
    </row>
    <row r="5" spans="2:5" ht="15" customHeight="1">
      <c r="B5" s="24" t="s">
        <v>2</v>
      </c>
      <c r="C5" s="203" t="str" cm="1">
        <f t="array" ref="C5">INDEX('1. Index'!$B$8:$E$212,C1,1)</f>
        <v>15.01.11.2.01.630</v>
      </c>
      <c r="D5" s="204"/>
      <c r="E5" s="195" t="s">
        <v>3</v>
      </c>
    </row>
    <row r="6" spans="2:5" ht="15" customHeight="1" thickBot="1">
      <c r="B6" s="25" t="s">
        <v>4</v>
      </c>
      <c r="C6" s="205" t="str" cm="1">
        <f t="array" ref="C6">INDEX('1. Index'!$B$8:$E$212,C1,2)</f>
        <v>Server tower - Unspecified</v>
      </c>
      <c r="D6" s="206"/>
      <c r="E6" s="196"/>
    </row>
    <row r="7" spans="2:5" ht="16.5" customHeight="1" thickBot="1">
      <c r="B7" s="26"/>
      <c r="C7" s="197" t="s">
        <v>24</v>
      </c>
      <c r="D7" s="198"/>
      <c r="E7" s="13" t="s">
        <v>5</v>
      </c>
    </row>
    <row r="8" spans="2:5">
      <c r="B8" s="27" t="s">
        <v>6</v>
      </c>
      <c r="C8" s="199" t="str" cm="1">
        <f t="array" ref="C8">INDEX('1. Index'!$B$8:$E$212,C1,3)</f>
        <v>Unspecified</v>
      </c>
      <c r="D8" s="200"/>
      <c r="E8" s="28"/>
    </row>
    <row r="9" spans="2:5" ht="15" thickBot="1">
      <c r="B9" s="29" t="s">
        <v>7</v>
      </c>
      <c r="C9" s="201" t="str" cm="1">
        <f t="array" ref="C9">INDEX('1. Index'!$B$8:$E$212,C1,4)</f>
        <v>Unspecified</v>
      </c>
      <c r="D9" s="202"/>
      <c r="E9" s="30"/>
    </row>
    <row r="10" spans="2:5" ht="18" customHeight="1" thickBot="1">
      <c r="B10" s="31"/>
      <c r="C10" s="32" t="s">
        <v>8</v>
      </c>
      <c r="D10" s="32" t="s">
        <v>9</v>
      </c>
      <c r="E10" s="13" t="s">
        <v>5</v>
      </c>
    </row>
    <row r="11" spans="2:5" ht="15" customHeight="1">
      <c r="B11" s="33" t="s">
        <v>2586</v>
      </c>
      <c r="C11" s="66" t="s">
        <v>2561</v>
      </c>
      <c r="D11" s="67" t="s">
        <v>2562</v>
      </c>
      <c r="E11" s="35"/>
    </row>
    <row r="12" spans="2:5" ht="15" customHeight="1">
      <c r="B12" s="36" t="s">
        <v>2585</v>
      </c>
      <c r="C12" s="37" t="s">
        <v>2563</v>
      </c>
      <c r="D12" s="38" t="s">
        <v>2564</v>
      </c>
      <c r="E12" s="39"/>
    </row>
    <row r="13" spans="2:5" ht="15" customHeight="1">
      <c r="B13" s="36" t="s">
        <v>2565</v>
      </c>
      <c r="C13" s="37" t="s">
        <v>2566</v>
      </c>
      <c r="D13" s="38" t="s">
        <v>2567</v>
      </c>
      <c r="E13" s="39"/>
    </row>
    <row r="14" spans="2:5" ht="15" customHeight="1">
      <c r="B14" s="36" t="s">
        <v>2568</v>
      </c>
      <c r="C14" s="37" t="s">
        <v>2569</v>
      </c>
      <c r="D14" s="38" t="s">
        <v>2570</v>
      </c>
      <c r="E14" s="39"/>
    </row>
    <row r="15" spans="2:5" ht="15" customHeight="1">
      <c r="B15" s="36" t="s">
        <v>2571</v>
      </c>
      <c r="C15" s="37" t="s">
        <v>2572</v>
      </c>
      <c r="D15" s="38" t="s">
        <v>2573</v>
      </c>
      <c r="E15" s="39"/>
    </row>
    <row r="16" spans="2:5" ht="15" customHeight="1">
      <c r="B16" s="36" t="s">
        <v>2574</v>
      </c>
      <c r="C16" s="37" t="s">
        <v>2575</v>
      </c>
      <c r="D16" s="38" t="s">
        <v>2576</v>
      </c>
      <c r="E16" s="39"/>
    </row>
    <row r="17" spans="2:5" ht="15" customHeight="1">
      <c r="B17" s="36" t="s">
        <v>2577</v>
      </c>
      <c r="C17" s="37" t="s">
        <v>676</v>
      </c>
      <c r="D17" s="38" t="s">
        <v>2019</v>
      </c>
      <c r="E17" s="39"/>
    </row>
    <row r="18" spans="2:5" ht="15" customHeight="1">
      <c r="B18" s="36" t="s">
        <v>287</v>
      </c>
      <c r="C18" s="37" t="s">
        <v>1550</v>
      </c>
      <c r="D18" s="38" t="s">
        <v>2578</v>
      </c>
      <c r="E18" s="39"/>
    </row>
    <row r="19" spans="2:5" ht="15" customHeight="1">
      <c r="B19" s="36" t="s">
        <v>288</v>
      </c>
      <c r="C19" s="37" t="s">
        <v>2579</v>
      </c>
      <c r="D19" s="38" t="s">
        <v>2580</v>
      </c>
      <c r="E19" s="39"/>
    </row>
    <row r="20" spans="2:5" ht="15" customHeight="1">
      <c r="B20" s="36" t="s">
        <v>289</v>
      </c>
      <c r="C20" s="37" t="s">
        <v>2581</v>
      </c>
      <c r="D20" s="38" t="s">
        <v>2582</v>
      </c>
      <c r="E20" s="39"/>
    </row>
    <row r="21" spans="2:5" ht="15" customHeight="1">
      <c r="B21" s="36" t="s">
        <v>281</v>
      </c>
      <c r="C21" s="37" t="s">
        <v>2583</v>
      </c>
      <c r="D21" s="38" t="s">
        <v>2584</v>
      </c>
      <c r="E21" s="39"/>
    </row>
    <row r="22" spans="2:5" ht="15" customHeight="1">
      <c r="B22" s="36"/>
      <c r="C22" s="37"/>
      <c r="D22" s="38"/>
      <c r="E22" s="39"/>
    </row>
    <row r="23" spans="2:5" ht="15" customHeight="1">
      <c r="B23" s="36"/>
      <c r="C23" s="37"/>
      <c r="D23" s="38"/>
      <c r="E23" s="39"/>
    </row>
    <row r="24" spans="2:5" ht="15" customHeight="1">
      <c r="B24" s="36"/>
      <c r="C24" s="37"/>
      <c r="D24" s="38"/>
      <c r="E24" s="39"/>
    </row>
    <row r="25" spans="2:5" ht="15" customHeight="1">
      <c r="B25" s="36"/>
      <c r="C25" s="37"/>
      <c r="D25" s="38"/>
      <c r="E25" s="39"/>
    </row>
    <row r="26" spans="2:5" ht="15" customHeight="1">
      <c r="B26" s="36"/>
      <c r="C26" s="37"/>
      <c r="D26" s="38"/>
      <c r="E26" s="39"/>
    </row>
    <row r="27" spans="2:5" ht="15" customHeight="1">
      <c r="B27" s="36"/>
      <c r="C27" s="37"/>
      <c r="D27" s="38"/>
      <c r="E27" s="39"/>
    </row>
    <row r="28" spans="2:5" ht="15" customHeight="1">
      <c r="B28" s="36"/>
      <c r="C28" s="37"/>
      <c r="D28" s="38"/>
      <c r="E28" s="39"/>
    </row>
    <row r="29" spans="2:5" ht="15" customHeight="1">
      <c r="B29" s="36"/>
      <c r="C29" s="37"/>
      <c r="D29" s="38"/>
      <c r="E29" s="39"/>
    </row>
    <row r="30" spans="2:5" ht="15" customHeight="1">
      <c r="B30" s="36"/>
      <c r="C30" s="37"/>
      <c r="D30" s="38"/>
      <c r="E30" s="39"/>
    </row>
    <row r="31" spans="2:5" ht="15" customHeight="1">
      <c r="B31" s="36"/>
      <c r="C31" s="37"/>
      <c r="D31" s="38"/>
      <c r="E31" s="39"/>
    </row>
    <row r="32" spans="2:5" ht="15" customHeight="1">
      <c r="B32" s="36"/>
      <c r="C32" s="37"/>
      <c r="D32" s="38"/>
      <c r="E32" s="39"/>
    </row>
    <row r="33" spans="2:5" ht="15" customHeight="1">
      <c r="B33" s="36"/>
      <c r="C33" s="37"/>
      <c r="D33" s="38"/>
      <c r="E33" s="39"/>
    </row>
    <row r="34" spans="2:5" ht="15" customHeight="1">
      <c r="B34" s="36" t="s">
        <v>279</v>
      </c>
      <c r="C34" s="37" t="s">
        <v>2587</v>
      </c>
      <c r="D34" s="38" t="s">
        <v>2588</v>
      </c>
      <c r="E34" s="39"/>
    </row>
    <row r="35" spans="2:5" ht="15" customHeight="1">
      <c r="B35" s="36" t="s">
        <v>10</v>
      </c>
      <c r="C35" s="37" t="s">
        <v>60</v>
      </c>
      <c r="D35" s="38" t="s">
        <v>60</v>
      </c>
      <c r="E35" s="39"/>
    </row>
    <row r="36" spans="2:5" ht="15" customHeight="1" thickBot="1">
      <c r="B36" s="36" t="s">
        <v>11</v>
      </c>
      <c r="C36" s="37" t="s">
        <v>61</v>
      </c>
      <c r="D36" s="41" t="s">
        <v>61</v>
      </c>
      <c r="E36" s="80"/>
    </row>
    <row r="37" spans="2:5" ht="16.5" customHeight="1" thickBot="1">
      <c r="B37" s="197" t="s">
        <v>12</v>
      </c>
      <c r="C37" s="207"/>
      <c r="D37" s="198"/>
      <c r="E37" s="13" t="s">
        <v>5</v>
      </c>
    </row>
    <row r="38" spans="2:5" ht="15" customHeight="1">
      <c r="B38" s="208" t="s">
        <v>13</v>
      </c>
      <c r="C38" s="209"/>
      <c r="D38" s="210"/>
      <c r="E38" s="35"/>
    </row>
    <row r="39" spans="2:5" ht="15" customHeight="1">
      <c r="B39" s="180" t="s">
        <v>141</v>
      </c>
      <c r="C39" s="181"/>
      <c r="D39" s="182"/>
      <c r="E39" s="39"/>
    </row>
    <row r="40" spans="2:5" ht="15" customHeight="1">
      <c r="B40" s="180" t="s">
        <v>14</v>
      </c>
      <c r="C40" s="181"/>
      <c r="D40" s="182"/>
      <c r="E40" s="42"/>
    </row>
    <row r="41" spans="2:5" ht="15" customHeight="1">
      <c r="B41" s="180" t="s">
        <v>15</v>
      </c>
      <c r="C41" s="181"/>
      <c r="D41" s="182"/>
      <c r="E41" s="42"/>
    </row>
    <row r="42" spans="2:5" ht="15" customHeight="1">
      <c r="B42" s="188" t="s">
        <v>221</v>
      </c>
      <c r="C42" s="189"/>
      <c r="D42" s="190"/>
      <c r="E42" s="42"/>
    </row>
    <row r="43" spans="2:5" ht="15" customHeight="1">
      <c r="B43" s="219" t="s">
        <v>208</v>
      </c>
      <c r="C43" s="220"/>
      <c r="D43" s="221"/>
      <c r="E43" s="43"/>
    </row>
    <row r="44" spans="2:5" ht="15" customHeight="1" thickBot="1">
      <c r="B44" s="213" t="s">
        <v>206</v>
      </c>
      <c r="C44" s="214"/>
      <c r="D44" s="215"/>
      <c r="E44" s="44"/>
    </row>
    <row r="45" spans="2:5" ht="15" customHeight="1" thickBot="1">
      <c r="B45" s="216" t="s">
        <v>207</v>
      </c>
      <c r="C45" s="217"/>
      <c r="D45" s="218"/>
      <c r="E45" s="45">
        <f>(E38+E40+E41+E42+E44)-(E43*E38)</f>
        <v>0</v>
      </c>
    </row>
    <row r="46" spans="2:5" ht="21" customHeight="1" thickBot="1">
      <c r="B46" s="222" t="s">
        <v>209</v>
      </c>
      <c r="C46" s="223"/>
      <c r="D46" s="223"/>
      <c r="E46" s="18" t="s">
        <v>17</v>
      </c>
    </row>
    <row r="47" spans="2:5" s="48" customFormat="1" ht="15" thickBot="1">
      <c r="B47" s="186" t="s">
        <v>2621</v>
      </c>
      <c r="C47" s="187"/>
      <c r="D47" s="187"/>
      <c r="E47" s="47"/>
    </row>
    <row r="48" spans="2:5" ht="21.6" thickBot="1">
      <c r="B48" s="176" t="s">
        <v>1305</v>
      </c>
      <c r="C48" s="177"/>
      <c r="D48" s="177"/>
      <c r="E48" s="13" t="s">
        <v>1305</v>
      </c>
    </row>
    <row r="49" spans="2:5" ht="15" customHeight="1" thickBot="1">
      <c r="B49" s="178" t="s">
        <v>18</v>
      </c>
      <c r="C49" s="179"/>
      <c r="D49" s="179"/>
      <c r="E49" s="46"/>
    </row>
    <row r="50" spans="2:5">
      <c r="B50" s="212"/>
      <c r="C50" s="212"/>
      <c r="D50" s="212"/>
    </row>
    <row r="51" spans="2:5">
      <c r="B51" s="212"/>
      <c r="C51" s="212"/>
      <c r="D51" s="212"/>
    </row>
  </sheetData>
  <sheetProtection algorithmName="SHA-512" hashValue="umhFtlStm7+XSxB7Vxo5W4WE4iXAfND1W6yNibdQ6lX5prRM/1WhtFrLyYHnAZ0qeN+wPFDu0bMH+RNc7zUgyg==" saltValue="PVfaJXhU/dVuxj7M+naDKA==" spinCount="100000" sheet="1" objects="1" scenarios="1"/>
  <mergeCells count="23">
    <mergeCell ref="C9:D9"/>
    <mergeCell ref="C2:D2"/>
    <mergeCell ref="C3:D3"/>
    <mergeCell ref="E5:E6"/>
    <mergeCell ref="C7:D7"/>
    <mergeCell ref="C8:D8"/>
    <mergeCell ref="C5:D5"/>
    <mergeCell ref="C6:D6"/>
    <mergeCell ref="B43:D43"/>
    <mergeCell ref="B48:D48"/>
    <mergeCell ref="B49:D49"/>
    <mergeCell ref="B37:D37"/>
    <mergeCell ref="B38:D38"/>
    <mergeCell ref="B39:D39"/>
    <mergeCell ref="B40:D40"/>
    <mergeCell ref="B41:D41"/>
    <mergeCell ref="B42:D42"/>
    <mergeCell ref="B46:D46"/>
    <mergeCell ref="B50:D50"/>
    <mergeCell ref="B51:D51"/>
    <mergeCell ref="B44:D44"/>
    <mergeCell ref="B45:D45"/>
    <mergeCell ref="B47:D47"/>
  </mergeCells>
  <hyperlinks>
    <hyperlink ref="B1" location="'1. Index'!A1" display="Go To Index" xr:uid="{20A967DB-4D2B-42EF-85FC-B1C38BE4E00C}"/>
    <hyperlink ref="E1" location="'4. Database'!A1" display="Go To Database" xr:uid="{D724169B-D5D1-4D23-8CBE-88E4C5CDFA7E}"/>
  </hyperlinks>
  <pageMargins left="0.7" right="0.7" top="0.75" bottom="0.75" header="0.3" footer="0.3"/>
  <pageSetup scale="63" orientation="landscape" r:id="rId1"/>
  <headerFooter>
    <oddFooter>&amp;R_x000D_&amp;1#&amp;"Calibri"&amp;10&amp;K000000 Confidential</odd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Sheet171">
    <pageSetUpPr fitToPage="1"/>
  </sheetPr>
  <dimension ref="B1:E51"/>
  <sheetViews>
    <sheetView topLeftCell="A6" zoomScale="70" zoomScaleNormal="70" workbookViewId="0">
      <selection activeCell="A48" sqref="A48:XFD49"/>
    </sheetView>
  </sheetViews>
  <sheetFormatPr defaultColWidth="9.21875" defaultRowHeight="14.4"/>
  <cols>
    <col min="1" max="1" width="2.77734375" style="20" customWidth="1"/>
    <col min="2" max="4" width="40.5546875" style="20" customWidth="1"/>
    <col min="5" max="5" width="54.21875" style="20" customWidth="1"/>
    <col min="6" max="16384" width="9.21875" style="20"/>
  </cols>
  <sheetData>
    <row r="1" spans="2:5" ht="15" thickBot="1">
      <c r="B1" s="19" t="s">
        <v>152</v>
      </c>
      <c r="C1" s="20">
        <v>79</v>
      </c>
      <c r="E1" s="11" t="s">
        <v>1275</v>
      </c>
    </row>
    <row r="2" spans="2:5">
      <c r="B2" s="21" t="s">
        <v>0</v>
      </c>
      <c r="C2" s="194" t="str">
        <f>VLOOKUP(C3,'1. Index'!$B$7:$C$212,2,0)</f>
        <v>Electrical and optical equipment</v>
      </c>
      <c r="D2" s="194"/>
    </row>
    <row r="3" spans="2:5" ht="15" thickBot="1">
      <c r="B3" s="22" t="s">
        <v>1</v>
      </c>
      <c r="C3" s="193" t="str">
        <f>LEFT(C5,10)</f>
        <v>15.01.11.2</v>
      </c>
      <c r="D3" s="194"/>
    </row>
    <row r="4" spans="2:5" ht="15" thickBot="1">
      <c r="B4" s="23"/>
    </row>
    <row r="5" spans="2:5" ht="15" customHeight="1">
      <c r="B5" s="24" t="s">
        <v>2</v>
      </c>
      <c r="C5" s="203" t="str" cm="1">
        <f t="array" ref="C5">INDEX('1. Index'!$B$8:$E$212,C1,1)</f>
        <v>15.01.11.2.01.640</v>
      </c>
      <c r="D5" s="204"/>
      <c r="E5" s="195" t="s">
        <v>3</v>
      </c>
    </row>
    <row r="6" spans="2:5" ht="15" customHeight="1" thickBot="1">
      <c r="B6" s="25" t="s">
        <v>4</v>
      </c>
      <c r="C6" s="205" t="str" cm="1">
        <f t="array" ref="C6">INDEX('1. Index'!$B$8:$E$212,C1,2)</f>
        <v>Server tower - HP (USA) - Proliant ML 350 G10 Base</v>
      </c>
      <c r="D6" s="206"/>
      <c r="E6" s="196"/>
    </row>
    <row r="7" spans="2:5" ht="16.5" customHeight="1" thickBot="1">
      <c r="B7" s="26"/>
      <c r="C7" s="197" t="s">
        <v>24</v>
      </c>
      <c r="D7" s="198"/>
      <c r="E7" s="13" t="s">
        <v>5</v>
      </c>
    </row>
    <row r="8" spans="2:5">
      <c r="B8" s="27" t="s">
        <v>6</v>
      </c>
      <c r="C8" s="199" t="str" cm="1">
        <f t="array" ref="C8">INDEX('1. Index'!$B$8:$E$212,C1,3)</f>
        <v>HP (USA)</v>
      </c>
      <c r="D8" s="200"/>
      <c r="E8" s="28"/>
    </row>
    <row r="9" spans="2:5" ht="15" thickBot="1">
      <c r="B9" s="29" t="s">
        <v>7</v>
      </c>
      <c r="C9" s="201" t="str" cm="1">
        <f t="array" ref="C9">INDEX('1. Index'!$B$8:$E$212,C1,4)</f>
        <v>Proliant ML 350 G10 Base</v>
      </c>
      <c r="D9" s="202"/>
      <c r="E9" s="30"/>
    </row>
    <row r="10" spans="2:5" ht="18" customHeight="1" thickBot="1">
      <c r="B10" s="31"/>
      <c r="C10" s="32" t="s">
        <v>8</v>
      </c>
      <c r="D10" s="32" t="s">
        <v>9</v>
      </c>
      <c r="E10" s="13" t="s">
        <v>5</v>
      </c>
    </row>
    <row r="11" spans="2:5" ht="15" customHeight="1">
      <c r="B11" s="36" t="s">
        <v>311</v>
      </c>
      <c r="C11" s="37" t="s">
        <v>2589</v>
      </c>
      <c r="D11" s="38" t="s">
        <v>2590</v>
      </c>
      <c r="E11" s="35"/>
    </row>
    <row r="12" spans="2:5" ht="15" customHeight="1">
      <c r="B12" s="36" t="s">
        <v>2585</v>
      </c>
      <c r="C12" s="37" t="s">
        <v>2591</v>
      </c>
      <c r="D12" s="38" t="s">
        <v>2592</v>
      </c>
      <c r="E12" s="39"/>
    </row>
    <row r="13" spans="2:5" ht="15" customHeight="1">
      <c r="B13" s="36" t="s">
        <v>2622</v>
      </c>
      <c r="C13" s="37" t="s">
        <v>2593</v>
      </c>
      <c r="D13" s="38" t="s">
        <v>2594</v>
      </c>
      <c r="E13" s="39"/>
    </row>
    <row r="14" spans="2:5" ht="15" customHeight="1">
      <c r="B14" s="36" t="s">
        <v>2571</v>
      </c>
      <c r="C14" s="37" t="s">
        <v>2595</v>
      </c>
      <c r="D14" s="38" t="s">
        <v>2596</v>
      </c>
      <c r="E14" s="39"/>
    </row>
    <row r="15" spans="2:5" ht="15" customHeight="1">
      <c r="B15" s="36" t="s">
        <v>2623</v>
      </c>
      <c r="C15" s="37" t="s">
        <v>2597</v>
      </c>
      <c r="D15" s="38" t="s">
        <v>2598</v>
      </c>
      <c r="E15" s="39"/>
    </row>
    <row r="16" spans="2:5" ht="15" customHeight="1">
      <c r="B16" s="36" t="s">
        <v>311</v>
      </c>
      <c r="C16" s="37" t="s">
        <v>2589</v>
      </c>
      <c r="D16" s="38" t="s">
        <v>2590</v>
      </c>
      <c r="E16" s="39"/>
    </row>
    <row r="17" spans="2:5" ht="15" customHeight="1">
      <c r="B17" s="36" t="s">
        <v>642</v>
      </c>
      <c r="C17" s="37" t="s">
        <v>2599</v>
      </c>
      <c r="D17" s="38" t="s">
        <v>2600</v>
      </c>
      <c r="E17" s="39"/>
    </row>
    <row r="18" spans="2:5" ht="15" customHeight="1">
      <c r="B18" s="36" t="s">
        <v>2601</v>
      </c>
      <c r="C18" s="37" t="s">
        <v>2602</v>
      </c>
      <c r="D18" s="38" t="s">
        <v>2603</v>
      </c>
      <c r="E18" s="39"/>
    </row>
    <row r="19" spans="2:5" ht="15" customHeight="1">
      <c r="B19" s="36" t="s">
        <v>2604</v>
      </c>
      <c r="C19" s="37" t="s">
        <v>2605</v>
      </c>
      <c r="D19" s="38" t="s">
        <v>2606</v>
      </c>
      <c r="E19" s="39"/>
    </row>
    <row r="20" spans="2:5" ht="15" customHeight="1">
      <c r="B20" s="36" t="s">
        <v>2607</v>
      </c>
      <c r="C20" s="37" t="s">
        <v>2608</v>
      </c>
      <c r="D20" s="38" t="s">
        <v>2609</v>
      </c>
      <c r="E20" s="39"/>
    </row>
    <row r="21" spans="2:5" ht="15" customHeight="1">
      <c r="B21" s="36" t="s">
        <v>2610</v>
      </c>
      <c r="C21" s="37" t="s">
        <v>2611</v>
      </c>
      <c r="D21" s="38" t="s">
        <v>2612</v>
      </c>
      <c r="E21" s="39"/>
    </row>
    <row r="22" spans="2:5" ht="15" customHeight="1">
      <c r="B22" s="36" t="s">
        <v>287</v>
      </c>
      <c r="C22" s="37" t="s">
        <v>789</v>
      </c>
      <c r="D22" s="38" t="s">
        <v>2613</v>
      </c>
      <c r="E22" s="39"/>
    </row>
    <row r="23" spans="2:5" ht="15" customHeight="1">
      <c r="B23" s="36" t="s">
        <v>288</v>
      </c>
      <c r="C23" s="37" t="s">
        <v>1494</v>
      </c>
      <c r="D23" s="38" t="s">
        <v>2614</v>
      </c>
      <c r="E23" s="39"/>
    </row>
    <row r="24" spans="2:5" ht="15" customHeight="1">
      <c r="B24" s="36" t="s">
        <v>289</v>
      </c>
      <c r="C24" s="37" t="s">
        <v>2615</v>
      </c>
      <c r="D24" s="38" t="s">
        <v>2616</v>
      </c>
      <c r="E24" s="39"/>
    </row>
    <row r="25" spans="2:5" ht="15" customHeight="1">
      <c r="B25" s="36" t="s">
        <v>281</v>
      </c>
      <c r="C25" s="37" t="s">
        <v>2617</v>
      </c>
      <c r="D25" s="38" t="s">
        <v>2618</v>
      </c>
      <c r="E25" s="39"/>
    </row>
    <row r="26" spans="2:5" ht="15" customHeight="1">
      <c r="B26" s="36"/>
      <c r="C26" s="37"/>
      <c r="D26" s="38"/>
      <c r="E26" s="39"/>
    </row>
    <row r="27" spans="2:5" ht="15" customHeight="1">
      <c r="B27" s="36"/>
      <c r="C27" s="37"/>
      <c r="D27" s="38"/>
      <c r="E27" s="39"/>
    </row>
    <row r="28" spans="2:5" ht="15" customHeight="1">
      <c r="B28" s="36"/>
      <c r="C28" s="37"/>
      <c r="D28" s="38"/>
      <c r="E28" s="39"/>
    </row>
    <row r="29" spans="2:5" ht="15" customHeight="1">
      <c r="B29" s="36"/>
      <c r="C29" s="37"/>
      <c r="D29" s="38"/>
      <c r="E29" s="39"/>
    </row>
    <row r="30" spans="2:5" ht="15" customHeight="1">
      <c r="B30" s="36"/>
      <c r="C30" s="37"/>
      <c r="D30" s="38"/>
      <c r="E30" s="39"/>
    </row>
    <row r="31" spans="2:5" ht="15" customHeight="1">
      <c r="B31" s="36"/>
      <c r="C31" s="37"/>
      <c r="D31" s="38"/>
      <c r="E31" s="39"/>
    </row>
    <row r="32" spans="2:5" ht="15" customHeight="1">
      <c r="B32" s="36"/>
      <c r="C32" s="37"/>
      <c r="D32" s="38"/>
      <c r="E32" s="39"/>
    </row>
    <row r="33" spans="2:5" ht="15" customHeight="1">
      <c r="B33" s="36"/>
      <c r="C33" s="37"/>
      <c r="D33" s="38"/>
      <c r="E33" s="39"/>
    </row>
    <row r="34" spans="2:5" ht="15" customHeight="1">
      <c r="B34" s="36"/>
      <c r="C34" s="37"/>
      <c r="D34" s="38"/>
      <c r="E34" s="39"/>
    </row>
    <row r="35" spans="2:5" ht="15" customHeight="1">
      <c r="B35" s="36" t="s">
        <v>10</v>
      </c>
      <c r="C35" s="37" t="s">
        <v>60</v>
      </c>
      <c r="D35" s="38" t="s">
        <v>60</v>
      </c>
      <c r="E35" s="39"/>
    </row>
    <row r="36" spans="2:5" ht="15" customHeight="1" thickBot="1">
      <c r="B36" s="36" t="s">
        <v>11</v>
      </c>
      <c r="C36" s="37" t="s">
        <v>61</v>
      </c>
      <c r="D36" s="41" t="s">
        <v>61</v>
      </c>
      <c r="E36" s="80"/>
    </row>
    <row r="37" spans="2:5" ht="16.5" customHeight="1" thickBot="1">
      <c r="B37" s="197" t="s">
        <v>12</v>
      </c>
      <c r="C37" s="207"/>
      <c r="D37" s="198"/>
      <c r="E37" s="13" t="s">
        <v>5</v>
      </c>
    </row>
    <row r="38" spans="2:5" ht="15" customHeight="1">
      <c r="B38" s="208" t="s">
        <v>13</v>
      </c>
      <c r="C38" s="209"/>
      <c r="D38" s="210"/>
      <c r="E38" s="35"/>
    </row>
    <row r="39" spans="2:5" ht="15" customHeight="1">
      <c r="B39" s="180" t="s">
        <v>141</v>
      </c>
      <c r="C39" s="181"/>
      <c r="D39" s="182"/>
      <c r="E39" s="39"/>
    </row>
    <row r="40" spans="2:5" ht="15" customHeight="1">
      <c r="B40" s="180" t="s">
        <v>14</v>
      </c>
      <c r="C40" s="181"/>
      <c r="D40" s="182"/>
      <c r="E40" s="42"/>
    </row>
    <row r="41" spans="2:5" ht="15" customHeight="1">
      <c r="B41" s="180" t="s">
        <v>15</v>
      </c>
      <c r="C41" s="181"/>
      <c r="D41" s="182"/>
      <c r="E41" s="42"/>
    </row>
    <row r="42" spans="2:5" ht="15" customHeight="1">
      <c r="B42" s="188" t="s">
        <v>221</v>
      </c>
      <c r="C42" s="189"/>
      <c r="D42" s="190"/>
      <c r="E42" s="42"/>
    </row>
    <row r="43" spans="2:5" ht="15" customHeight="1">
      <c r="B43" s="219" t="s">
        <v>208</v>
      </c>
      <c r="C43" s="220"/>
      <c r="D43" s="221"/>
      <c r="E43" s="43"/>
    </row>
    <row r="44" spans="2:5" ht="15" customHeight="1" thickBot="1">
      <c r="B44" s="213" t="s">
        <v>206</v>
      </c>
      <c r="C44" s="214"/>
      <c r="D44" s="215"/>
      <c r="E44" s="44"/>
    </row>
    <row r="45" spans="2:5" ht="15" customHeight="1" thickBot="1">
      <c r="B45" s="216" t="s">
        <v>207</v>
      </c>
      <c r="C45" s="217"/>
      <c r="D45" s="218"/>
      <c r="E45" s="45">
        <f>(E38+E40+E41+E42+E44)-(E43*E38)</f>
        <v>0</v>
      </c>
    </row>
    <row r="46" spans="2:5" ht="21" customHeight="1" thickBot="1">
      <c r="B46" s="222" t="s">
        <v>209</v>
      </c>
      <c r="C46" s="223"/>
      <c r="D46" s="223"/>
      <c r="E46" s="18" t="s">
        <v>17</v>
      </c>
    </row>
    <row r="47" spans="2:5" s="48" customFormat="1" ht="15" thickBot="1">
      <c r="B47" s="186"/>
      <c r="C47" s="187"/>
      <c r="D47" s="187"/>
      <c r="E47" s="47"/>
    </row>
    <row r="48" spans="2:5" ht="21.6" thickBot="1">
      <c r="B48" s="176" t="s">
        <v>1305</v>
      </c>
      <c r="C48" s="177"/>
      <c r="D48" s="177"/>
      <c r="E48" s="13" t="s">
        <v>1305</v>
      </c>
    </row>
    <row r="49" spans="2:5" ht="15" customHeight="1" thickBot="1">
      <c r="B49" s="178" t="s">
        <v>18</v>
      </c>
      <c r="C49" s="179"/>
      <c r="D49" s="179"/>
      <c r="E49" s="46"/>
    </row>
    <row r="50" spans="2:5">
      <c r="B50" s="212"/>
      <c r="C50" s="212"/>
      <c r="D50" s="212"/>
    </row>
    <row r="51" spans="2:5">
      <c r="B51" s="212"/>
      <c r="C51" s="212"/>
      <c r="D51" s="212"/>
    </row>
  </sheetData>
  <sheetProtection algorithmName="SHA-512" hashValue="JCmtcsvF62k2uhj0bInAntOSGQAExW3YOABuZHqqiZ70e4Df/6fa+RkPPYoJZR+ixkNj0sd6NNM1EuUMEnJL5w==" saltValue="q2cRrDRu2pTRD9SSyITvIg==" spinCount="100000" sheet="1" objects="1" scenarios="1"/>
  <mergeCells count="23">
    <mergeCell ref="C2:D2"/>
    <mergeCell ref="C3:D3"/>
    <mergeCell ref="E5:E6"/>
    <mergeCell ref="C7:D7"/>
    <mergeCell ref="C8:D8"/>
    <mergeCell ref="C5:D5"/>
    <mergeCell ref="C6:D6"/>
    <mergeCell ref="C9:D9"/>
    <mergeCell ref="B43:D43"/>
    <mergeCell ref="B37:D37"/>
    <mergeCell ref="B38:D38"/>
    <mergeCell ref="B39:D39"/>
    <mergeCell ref="B40:D40"/>
    <mergeCell ref="B41:D41"/>
    <mergeCell ref="B42:D42"/>
    <mergeCell ref="B50:D50"/>
    <mergeCell ref="B51:D51"/>
    <mergeCell ref="B44:D44"/>
    <mergeCell ref="B45:D45"/>
    <mergeCell ref="B46:D46"/>
    <mergeCell ref="B48:D48"/>
    <mergeCell ref="B49:D49"/>
    <mergeCell ref="B47:D47"/>
  </mergeCells>
  <hyperlinks>
    <hyperlink ref="B1" location="'1. Index'!A1" display="Go To Index" xr:uid="{0741A99B-77AA-4BE1-B59B-99E096FCE0F1}"/>
    <hyperlink ref="E1" location="'4. Database'!A1" display="Go To Database" xr:uid="{6527DF51-9D1F-4F49-B8C9-093D05DE427A}"/>
  </hyperlinks>
  <pageMargins left="0.7" right="0.7" top="0.75" bottom="0.75" header="0.3" footer="0.3"/>
  <pageSetup scale="63" orientation="landscape" r:id="rId1"/>
  <headerFooter>
    <oddFooter>&amp;R_x000D_&amp;1#&amp;"Calibri"&amp;10&amp;K000000 Confidential</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pageSetUpPr fitToPage="1"/>
  </sheetPr>
  <dimension ref="B1:E51"/>
  <sheetViews>
    <sheetView topLeftCell="A23" zoomScale="70" zoomScaleNormal="70" workbookViewId="0">
      <selection activeCell="I48" sqref="I48"/>
    </sheetView>
  </sheetViews>
  <sheetFormatPr defaultColWidth="9.21875" defaultRowHeight="14.4"/>
  <cols>
    <col min="1" max="1" width="2.77734375" style="20" customWidth="1"/>
    <col min="2" max="4" width="40.5546875" style="20" customWidth="1"/>
    <col min="5" max="5" width="54.21875" style="20" customWidth="1"/>
    <col min="6" max="16384" width="9.21875" style="20"/>
  </cols>
  <sheetData>
    <row r="1" spans="2:5" ht="15" thickBot="1">
      <c r="B1" s="19" t="s">
        <v>152</v>
      </c>
      <c r="C1" s="20">
        <v>5</v>
      </c>
      <c r="E1" s="11" t="s">
        <v>1275</v>
      </c>
    </row>
    <row r="2" spans="2:5">
      <c r="B2" s="21" t="s">
        <v>0</v>
      </c>
      <c r="C2" s="194" t="str">
        <f>VLOOKUP(C3,'1. Index'!$B$7:$C$212,2,0)</f>
        <v>Fabricated metal products, except machinery and equipment</v>
      </c>
      <c r="D2" s="194"/>
    </row>
    <row r="3" spans="2:5" ht="15" thickBot="1">
      <c r="B3" s="22" t="s">
        <v>1</v>
      </c>
      <c r="C3" s="193" t="str">
        <f>LEFT(C5,10)</f>
        <v>15.01.11.1</v>
      </c>
      <c r="D3" s="194"/>
    </row>
    <row r="4" spans="2:5" ht="15" thickBot="1">
      <c r="B4" s="23"/>
    </row>
    <row r="5" spans="2:5" ht="15" customHeight="1">
      <c r="B5" s="24" t="s">
        <v>2</v>
      </c>
      <c r="C5" s="203" t="str" cm="1">
        <f t="array" ref="C5">INDEX('1. Index'!$B$8:$E$212,C1,1)</f>
        <v>15.01.11.1.01.060</v>
      </c>
      <c r="D5" s="204"/>
      <c r="E5" s="195" t="s">
        <v>3</v>
      </c>
    </row>
    <row r="6" spans="2:5" ht="15" customHeight="1" thickBot="1">
      <c r="B6" s="25" t="s">
        <v>4</v>
      </c>
      <c r="C6" s="205" t="str" cm="1">
        <f t="array" ref="C6">INDEX('1. Index'!$B$8:$E$212,C1,2)</f>
        <v>Gas cylinder for propane - Unspecified</v>
      </c>
      <c r="D6" s="206"/>
      <c r="E6" s="196"/>
    </row>
    <row r="7" spans="2:5" ht="16.5" customHeight="1" thickBot="1">
      <c r="B7" s="26"/>
      <c r="C7" s="197" t="s">
        <v>24</v>
      </c>
      <c r="D7" s="198"/>
      <c r="E7" s="13" t="s">
        <v>5</v>
      </c>
    </row>
    <row r="8" spans="2:5">
      <c r="B8" s="27" t="s">
        <v>6</v>
      </c>
      <c r="C8" s="199" t="str" cm="1">
        <f t="array" ref="C8">INDEX('1. Index'!$B$8:$E$212,C1,3)</f>
        <v>Unspecified</v>
      </c>
      <c r="D8" s="200"/>
      <c r="E8" s="28"/>
    </row>
    <row r="9" spans="2:5" ht="15" thickBot="1">
      <c r="B9" s="29" t="s">
        <v>7</v>
      </c>
      <c r="C9" s="201" t="str" cm="1">
        <f t="array" ref="C9">INDEX('1. Index'!$B$8:$E$212,C1,4)</f>
        <v>Unspecified</v>
      </c>
      <c r="D9" s="202"/>
      <c r="E9" s="30"/>
    </row>
    <row r="10" spans="2:5" ht="18" customHeight="1" thickBot="1">
      <c r="B10" s="31"/>
      <c r="C10" s="32" t="s">
        <v>8</v>
      </c>
      <c r="D10" s="32" t="s">
        <v>9</v>
      </c>
      <c r="E10" s="13" t="s">
        <v>5</v>
      </c>
    </row>
    <row r="11" spans="2:5" ht="15" customHeight="1">
      <c r="B11" s="33" t="s">
        <v>1332</v>
      </c>
      <c r="C11" s="66" t="s">
        <v>1418</v>
      </c>
      <c r="D11" s="67" t="s">
        <v>1888</v>
      </c>
      <c r="E11" s="35"/>
    </row>
    <row r="12" spans="2:5" ht="15" customHeight="1">
      <c r="B12" s="36" t="s">
        <v>278</v>
      </c>
      <c r="C12" s="37" t="s">
        <v>1419</v>
      </c>
      <c r="D12" s="38" t="s">
        <v>1889</v>
      </c>
      <c r="E12" s="39"/>
    </row>
    <row r="13" spans="2:5" ht="15" customHeight="1">
      <c r="B13" s="36" t="s">
        <v>277</v>
      </c>
      <c r="C13" s="37" t="s">
        <v>1417</v>
      </c>
      <c r="D13" s="38" t="s">
        <v>1890</v>
      </c>
      <c r="E13" s="39"/>
    </row>
    <row r="14" spans="2:5" ht="15" customHeight="1">
      <c r="B14" s="36" t="s">
        <v>1333</v>
      </c>
      <c r="C14" s="37" t="s">
        <v>1420</v>
      </c>
      <c r="D14" s="38" t="s">
        <v>1891</v>
      </c>
      <c r="E14" s="39"/>
    </row>
    <row r="15" spans="2:5" ht="15" customHeight="1">
      <c r="B15" s="36" t="s">
        <v>1334</v>
      </c>
      <c r="C15" s="37" t="s">
        <v>1421</v>
      </c>
      <c r="D15" s="38" t="s">
        <v>1892</v>
      </c>
      <c r="E15" s="39"/>
    </row>
    <row r="16" spans="2:5" ht="15" customHeight="1">
      <c r="B16" s="36" t="s">
        <v>1335</v>
      </c>
      <c r="C16" s="37" t="s">
        <v>1422</v>
      </c>
      <c r="D16" s="38" t="s">
        <v>1893</v>
      </c>
      <c r="E16" s="39"/>
    </row>
    <row r="17" spans="2:5" ht="15" customHeight="1">
      <c r="B17" s="36" t="s">
        <v>1336</v>
      </c>
      <c r="C17" s="37" t="s">
        <v>216</v>
      </c>
      <c r="D17" s="38" t="s">
        <v>1882</v>
      </c>
      <c r="E17" s="39"/>
    </row>
    <row r="18" spans="2:5" ht="15" customHeight="1">
      <c r="B18" s="36" t="s">
        <v>1337</v>
      </c>
      <c r="C18" s="37" t="s">
        <v>673</v>
      </c>
      <c r="D18" s="38" t="s">
        <v>1894</v>
      </c>
      <c r="E18" s="39"/>
    </row>
    <row r="19" spans="2:5" ht="15" customHeight="1">
      <c r="B19" s="36" t="s">
        <v>1338</v>
      </c>
      <c r="C19" s="37" t="s">
        <v>1423</v>
      </c>
      <c r="D19" s="38" t="s">
        <v>1895</v>
      </c>
      <c r="E19" s="39"/>
    </row>
    <row r="20" spans="2:5" ht="15" customHeight="1">
      <c r="B20" s="36" t="s">
        <v>1339</v>
      </c>
      <c r="C20" s="37" t="s">
        <v>1424</v>
      </c>
      <c r="D20" s="38" t="s">
        <v>1896</v>
      </c>
      <c r="E20" s="39"/>
    </row>
    <row r="21" spans="2:5" ht="15" customHeight="1">
      <c r="B21" s="36" t="s">
        <v>1340</v>
      </c>
      <c r="C21" s="37" t="s">
        <v>674</v>
      </c>
      <c r="D21" s="38" t="s">
        <v>1897</v>
      </c>
      <c r="E21" s="39"/>
    </row>
    <row r="22" spans="2:5" ht="15" customHeight="1">
      <c r="B22" s="36"/>
      <c r="C22" s="37"/>
      <c r="D22" s="38"/>
      <c r="E22" s="39"/>
    </row>
    <row r="23" spans="2:5" ht="15" customHeight="1">
      <c r="B23" s="36"/>
      <c r="C23" s="37"/>
      <c r="D23" s="38"/>
      <c r="E23" s="39"/>
    </row>
    <row r="24" spans="2:5" ht="15" customHeight="1">
      <c r="B24" s="36"/>
      <c r="C24" s="37"/>
      <c r="D24" s="38"/>
      <c r="E24" s="39"/>
    </row>
    <row r="25" spans="2:5" ht="15" customHeight="1">
      <c r="B25" s="36"/>
      <c r="C25" s="37"/>
      <c r="D25" s="38"/>
      <c r="E25" s="39"/>
    </row>
    <row r="26" spans="2:5" ht="15" customHeight="1">
      <c r="B26" s="36"/>
      <c r="C26" s="37"/>
      <c r="D26" s="38"/>
      <c r="E26" s="39"/>
    </row>
    <row r="27" spans="2:5" ht="15" customHeight="1">
      <c r="B27" s="36"/>
      <c r="C27" s="37"/>
      <c r="D27" s="38"/>
      <c r="E27" s="39"/>
    </row>
    <row r="28" spans="2:5" ht="15" customHeight="1">
      <c r="B28" s="36"/>
      <c r="C28" s="37"/>
      <c r="D28" s="38"/>
      <c r="E28" s="39"/>
    </row>
    <row r="29" spans="2:5" ht="15" customHeight="1">
      <c r="B29" s="36"/>
      <c r="C29" s="37"/>
      <c r="D29" s="38"/>
      <c r="E29" s="39"/>
    </row>
    <row r="30" spans="2:5" ht="15" customHeight="1">
      <c r="B30" s="36"/>
      <c r="C30" s="37"/>
      <c r="D30" s="38"/>
      <c r="E30" s="39"/>
    </row>
    <row r="31" spans="2:5" ht="15" customHeight="1">
      <c r="B31" s="36"/>
      <c r="C31" s="37"/>
      <c r="D31" s="38"/>
      <c r="E31" s="39"/>
    </row>
    <row r="32" spans="2:5" ht="15" customHeight="1">
      <c r="B32" s="36"/>
      <c r="C32" s="37"/>
      <c r="D32" s="38"/>
      <c r="E32" s="39"/>
    </row>
    <row r="33" spans="2:5" ht="15" customHeight="1">
      <c r="B33" s="36"/>
      <c r="C33" s="37"/>
      <c r="D33" s="38"/>
      <c r="E33" s="39"/>
    </row>
    <row r="34" spans="2:5" ht="15" customHeight="1">
      <c r="B34" s="36"/>
      <c r="C34" s="37"/>
      <c r="D34" s="38"/>
      <c r="E34" s="39"/>
    </row>
    <row r="35" spans="2:5" ht="15" customHeight="1">
      <c r="B35" s="36" t="s">
        <v>10</v>
      </c>
      <c r="C35" s="37" t="s">
        <v>60</v>
      </c>
      <c r="D35" s="38" t="s">
        <v>60</v>
      </c>
      <c r="E35" s="39"/>
    </row>
    <row r="36" spans="2:5" ht="15" customHeight="1" thickBot="1">
      <c r="B36" s="36" t="s">
        <v>11</v>
      </c>
      <c r="C36" s="37" t="s">
        <v>61</v>
      </c>
      <c r="D36" s="41" t="s">
        <v>61</v>
      </c>
      <c r="E36" s="80"/>
    </row>
    <row r="37" spans="2:5" ht="16.5" customHeight="1" thickBot="1">
      <c r="B37" s="197" t="s">
        <v>12</v>
      </c>
      <c r="C37" s="207"/>
      <c r="D37" s="198"/>
      <c r="E37" s="13" t="s">
        <v>5</v>
      </c>
    </row>
    <row r="38" spans="2:5" ht="15" customHeight="1">
      <c r="B38" s="208" t="s">
        <v>13</v>
      </c>
      <c r="C38" s="209"/>
      <c r="D38" s="210"/>
      <c r="E38" s="35"/>
    </row>
    <row r="39" spans="2:5" ht="15" customHeight="1">
      <c r="B39" s="180" t="s">
        <v>141</v>
      </c>
      <c r="C39" s="181"/>
      <c r="D39" s="182"/>
      <c r="E39" s="39"/>
    </row>
    <row r="40" spans="2:5" ht="15" customHeight="1">
      <c r="B40" s="180" t="s">
        <v>14</v>
      </c>
      <c r="C40" s="181"/>
      <c r="D40" s="182"/>
      <c r="E40" s="42"/>
    </row>
    <row r="41" spans="2:5" ht="15" customHeight="1">
      <c r="B41" s="180" t="s">
        <v>15</v>
      </c>
      <c r="C41" s="181"/>
      <c r="D41" s="182"/>
      <c r="E41" s="42"/>
    </row>
    <row r="42" spans="2:5" ht="15" customHeight="1">
      <c r="B42" s="188" t="s">
        <v>221</v>
      </c>
      <c r="C42" s="189"/>
      <c r="D42" s="190"/>
      <c r="E42" s="42"/>
    </row>
    <row r="43" spans="2:5" ht="15" customHeight="1">
      <c r="B43" s="219" t="s">
        <v>208</v>
      </c>
      <c r="C43" s="220"/>
      <c r="D43" s="221"/>
      <c r="E43" s="43"/>
    </row>
    <row r="44" spans="2:5" ht="15" customHeight="1" thickBot="1">
      <c r="B44" s="213" t="s">
        <v>206</v>
      </c>
      <c r="C44" s="214"/>
      <c r="D44" s="215"/>
      <c r="E44" s="44"/>
    </row>
    <row r="45" spans="2:5" ht="15" customHeight="1" thickBot="1">
      <c r="B45" s="216" t="s">
        <v>207</v>
      </c>
      <c r="C45" s="217"/>
      <c r="D45" s="218"/>
      <c r="E45" s="45">
        <f>(E38+E40+E41+E42+E44)-(E43*E38)</f>
        <v>0</v>
      </c>
    </row>
    <row r="46" spans="2:5" ht="21" customHeight="1" thickBot="1">
      <c r="B46" s="222" t="s">
        <v>209</v>
      </c>
      <c r="C46" s="223"/>
      <c r="D46" s="223"/>
      <c r="E46" s="18" t="s">
        <v>17</v>
      </c>
    </row>
    <row r="47" spans="2:5" s="48" customFormat="1" ht="58.5" customHeight="1" thickBot="1">
      <c r="B47" s="186" t="s">
        <v>1303</v>
      </c>
      <c r="C47" s="187"/>
      <c r="D47" s="187"/>
      <c r="E47" s="47"/>
    </row>
    <row r="48" spans="2:5" ht="21.6" thickBot="1">
      <c r="B48" s="176" t="s">
        <v>1305</v>
      </c>
      <c r="C48" s="177"/>
      <c r="D48" s="177"/>
      <c r="E48" s="13" t="s">
        <v>1305</v>
      </c>
    </row>
    <row r="49" spans="2:5" ht="15" customHeight="1" thickBot="1">
      <c r="B49" s="178" t="s">
        <v>18</v>
      </c>
      <c r="C49" s="179"/>
      <c r="D49" s="179"/>
      <c r="E49" s="46"/>
    </row>
    <row r="50" spans="2:5">
      <c r="B50" s="212"/>
      <c r="C50" s="212"/>
      <c r="D50" s="212"/>
    </row>
    <row r="51" spans="2:5">
      <c r="B51" s="212"/>
      <c r="C51" s="212"/>
      <c r="D51" s="212"/>
    </row>
  </sheetData>
  <sheetProtection algorithmName="SHA-512" hashValue="N0wI+aABdyXycC9otWXFR7J+UrddUYBmLjrqW6NkS7W6sEwwDuMEPZM19MOeF+Q126HCCpf2SlC84L2VCmti4g==" saltValue="Ic8S0pdZaVVdeV4TiB8vhg==" spinCount="100000" sheet="1" objects="1" scenarios="1"/>
  <mergeCells count="23">
    <mergeCell ref="B43:D43"/>
    <mergeCell ref="B48:D48"/>
    <mergeCell ref="B49:D49"/>
    <mergeCell ref="B37:D37"/>
    <mergeCell ref="B38:D38"/>
    <mergeCell ref="B39:D39"/>
    <mergeCell ref="B40:D40"/>
    <mergeCell ref="B41:D41"/>
    <mergeCell ref="B42:D42"/>
    <mergeCell ref="B46:D46"/>
    <mergeCell ref="C9:D9"/>
    <mergeCell ref="C2:D2"/>
    <mergeCell ref="C3:D3"/>
    <mergeCell ref="E5:E6"/>
    <mergeCell ref="C7:D7"/>
    <mergeCell ref="C8:D8"/>
    <mergeCell ref="C5:D5"/>
    <mergeCell ref="C6:D6"/>
    <mergeCell ref="B50:D50"/>
    <mergeCell ref="B51:D51"/>
    <mergeCell ref="B44:D44"/>
    <mergeCell ref="B45:D45"/>
    <mergeCell ref="B47:D47"/>
  </mergeCells>
  <hyperlinks>
    <hyperlink ref="B1" location="'1. Index'!A1" display="Go To Index" xr:uid="{31C9BB67-4890-4F10-9697-DB80B20CDC94}"/>
    <hyperlink ref="E1" location="'4. Database'!A1" display="Go To Database" xr:uid="{020932D0-4F26-4F22-A6D8-C191E4AB5B75}"/>
  </hyperlinks>
  <pageMargins left="0.7" right="0.7" top="0.75" bottom="0.75" header="0.3" footer="0.3"/>
  <pageSetup scale="60" orientation="landscape" r:id="rId1"/>
  <headerFooter>
    <oddFooter>&amp;R_x000D_&amp;1#&amp;"Calibri"&amp;10&amp;K000000 Confidential</odd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Sheet118">
    <pageSetUpPr fitToPage="1"/>
  </sheetPr>
  <dimension ref="B1:E51"/>
  <sheetViews>
    <sheetView zoomScale="70" zoomScaleNormal="70" workbookViewId="0">
      <selection activeCell="A48" sqref="A48:XFD49"/>
    </sheetView>
  </sheetViews>
  <sheetFormatPr defaultColWidth="9.21875" defaultRowHeight="14.4"/>
  <cols>
    <col min="1" max="1" width="2.77734375" style="20" customWidth="1"/>
    <col min="2" max="4" width="40.5546875" style="20" customWidth="1"/>
    <col min="5" max="5" width="54.21875" style="20" customWidth="1"/>
    <col min="6" max="16384" width="9.21875" style="20"/>
  </cols>
  <sheetData>
    <row r="1" spans="2:5" ht="15" thickBot="1">
      <c r="B1" s="19" t="s">
        <v>152</v>
      </c>
      <c r="C1" s="20">
        <v>80</v>
      </c>
      <c r="E1" s="11" t="s">
        <v>1275</v>
      </c>
    </row>
    <row r="2" spans="2:5">
      <c r="B2" s="21" t="s">
        <v>0</v>
      </c>
      <c r="C2" s="194" t="str">
        <f>VLOOKUP(C3,'1. Index'!$B$7:$C$212,2,0)</f>
        <v>Electrical and optical equipment</v>
      </c>
      <c r="D2" s="194"/>
    </row>
    <row r="3" spans="2:5" ht="15" thickBot="1">
      <c r="B3" s="22" t="s">
        <v>1</v>
      </c>
      <c r="C3" s="193" t="str">
        <f>LEFT(C5,10)</f>
        <v>15.01.11.2</v>
      </c>
      <c r="D3" s="194"/>
    </row>
    <row r="4" spans="2:5" ht="15" thickBot="1">
      <c r="B4" s="23"/>
    </row>
    <row r="5" spans="2:5" ht="15" customHeight="1">
      <c r="B5" s="24" t="s">
        <v>2</v>
      </c>
      <c r="C5" s="203" t="str" cm="1">
        <f t="array" ref="C5">INDEX('1. Index'!$B$8:$E$212,C1,1)</f>
        <v>15.01.11.2.01.650</v>
      </c>
      <c r="D5" s="204"/>
      <c r="E5" s="195" t="s">
        <v>3</v>
      </c>
    </row>
    <row r="6" spans="2:5" ht="15" customHeight="1" thickBot="1">
      <c r="B6" s="25" t="s">
        <v>4</v>
      </c>
      <c r="C6" s="205" t="str" cm="1">
        <f t="array" ref="C6">INDEX('1. Index'!$B$8:$E$212,C1,2)</f>
        <v>Server mini tower - Unspecified</v>
      </c>
      <c r="D6" s="206"/>
      <c r="E6" s="196"/>
    </row>
    <row r="7" spans="2:5" ht="16.5" customHeight="1" thickBot="1">
      <c r="B7" s="26"/>
      <c r="C7" s="197" t="s">
        <v>24</v>
      </c>
      <c r="D7" s="198"/>
      <c r="E7" s="13" t="s">
        <v>5</v>
      </c>
    </row>
    <row r="8" spans="2:5">
      <c r="B8" s="27" t="s">
        <v>6</v>
      </c>
      <c r="C8" s="199" t="str" cm="1">
        <f t="array" ref="C8">INDEX('1. Index'!$B$8:$E$212,C1,3)</f>
        <v>Unspecified</v>
      </c>
      <c r="D8" s="200"/>
      <c r="E8" s="28"/>
    </row>
    <row r="9" spans="2:5" ht="15" thickBot="1">
      <c r="B9" s="29" t="s">
        <v>7</v>
      </c>
      <c r="C9" s="201" t="str" cm="1">
        <f t="array" ref="C9">INDEX('1. Index'!$B$8:$E$212,C1,4)</f>
        <v>Unspecified</v>
      </c>
      <c r="D9" s="202"/>
      <c r="E9" s="30"/>
    </row>
    <row r="10" spans="2:5" ht="18" customHeight="1" thickBot="1">
      <c r="B10" s="31"/>
      <c r="C10" s="32" t="s">
        <v>8</v>
      </c>
      <c r="D10" s="32" t="s">
        <v>9</v>
      </c>
      <c r="E10" s="13" t="s">
        <v>5</v>
      </c>
    </row>
    <row r="11" spans="2:5" ht="15" customHeight="1">
      <c r="B11" s="36" t="s">
        <v>311</v>
      </c>
      <c r="C11" s="37" t="s">
        <v>2589</v>
      </c>
      <c r="D11" s="38" t="s">
        <v>2590</v>
      </c>
      <c r="E11" s="35"/>
    </row>
    <row r="12" spans="2:5" ht="15" customHeight="1">
      <c r="B12" s="36" t="s">
        <v>2585</v>
      </c>
      <c r="C12" s="37" t="s">
        <v>2591</v>
      </c>
      <c r="D12" s="38" t="s">
        <v>2592</v>
      </c>
      <c r="E12" s="39"/>
    </row>
    <row r="13" spans="2:5" ht="15" customHeight="1">
      <c r="B13" s="36" t="s">
        <v>2622</v>
      </c>
      <c r="C13" s="37" t="s">
        <v>2593</v>
      </c>
      <c r="D13" s="38" t="s">
        <v>2594</v>
      </c>
      <c r="E13" s="39"/>
    </row>
    <row r="14" spans="2:5" ht="15" customHeight="1">
      <c r="B14" s="36" t="s">
        <v>2571</v>
      </c>
      <c r="C14" s="37" t="s">
        <v>2595</v>
      </c>
      <c r="D14" s="38" t="s">
        <v>2596</v>
      </c>
      <c r="E14" s="39"/>
    </row>
    <row r="15" spans="2:5" ht="15" customHeight="1">
      <c r="B15" s="36" t="s">
        <v>2623</v>
      </c>
      <c r="C15" s="37" t="s">
        <v>2597</v>
      </c>
      <c r="D15" s="38" t="s">
        <v>2598</v>
      </c>
      <c r="E15" s="39"/>
    </row>
    <row r="16" spans="2:5" ht="15" customHeight="1">
      <c r="B16" s="36" t="s">
        <v>311</v>
      </c>
      <c r="C16" s="37" t="s">
        <v>2589</v>
      </c>
      <c r="D16" s="38" t="s">
        <v>2590</v>
      </c>
      <c r="E16" s="39"/>
    </row>
    <row r="17" spans="2:5" ht="15" customHeight="1">
      <c r="B17" s="36" t="s">
        <v>642</v>
      </c>
      <c r="C17" s="37" t="s">
        <v>2599</v>
      </c>
      <c r="D17" s="38" t="s">
        <v>2600</v>
      </c>
      <c r="E17" s="39"/>
    </row>
    <row r="18" spans="2:5" ht="15" customHeight="1">
      <c r="B18" s="36" t="s">
        <v>2601</v>
      </c>
      <c r="C18" s="37" t="s">
        <v>2602</v>
      </c>
      <c r="D18" s="38" t="s">
        <v>2603</v>
      </c>
      <c r="E18" s="39"/>
    </row>
    <row r="19" spans="2:5" ht="15" customHeight="1">
      <c r="B19" s="36" t="s">
        <v>2604</v>
      </c>
      <c r="C19" s="37" t="s">
        <v>2605</v>
      </c>
      <c r="D19" s="38" t="s">
        <v>2606</v>
      </c>
      <c r="E19" s="39"/>
    </row>
    <row r="20" spans="2:5" ht="15" customHeight="1">
      <c r="B20" s="36" t="s">
        <v>2607</v>
      </c>
      <c r="C20" s="37" t="s">
        <v>2608</v>
      </c>
      <c r="D20" s="38" t="s">
        <v>2609</v>
      </c>
      <c r="E20" s="39"/>
    </row>
    <row r="21" spans="2:5" ht="15" customHeight="1">
      <c r="B21" s="36" t="s">
        <v>2610</v>
      </c>
      <c r="C21" s="37" t="s">
        <v>2611</v>
      </c>
      <c r="D21" s="38" t="s">
        <v>2612</v>
      </c>
      <c r="E21" s="39"/>
    </row>
    <row r="22" spans="2:5" ht="15" customHeight="1">
      <c r="B22" s="36" t="s">
        <v>287</v>
      </c>
      <c r="C22" s="37" t="s">
        <v>789</v>
      </c>
      <c r="D22" s="38" t="s">
        <v>2613</v>
      </c>
      <c r="E22" s="39"/>
    </row>
    <row r="23" spans="2:5" ht="15" customHeight="1">
      <c r="B23" s="36" t="s">
        <v>288</v>
      </c>
      <c r="C23" s="37" t="s">
        <v>1494</v>
      </c>
      <c r="D23" s="38" t="s">
        <v>2614</v>
      </c>
      <c r="E23" s="39"/>
    </row>
    <row r="24" spans="2:5" ht="15" customHeight="1">
      <c r="B24" s="36" t="s">
        <v>289</v>
      </c>
      <c r="C24" s="37" t="s">
        <v>2615</v>
      </c>
      <c r="D24" s="38" t="s">
        <v>2616</v>
      </c>
      <c r="E24" s="39"/>
    </row>
    <row r="25" spans="2:5" ht="15" customHeight="1">
      <c r="B25" s="36" t="s">
        <v>281</v>
      </c>
      <c r="C25" s="37" t="s">
        <v>2617</v>
      </c>
      <c r="D25" s="38" t="s">
        <v>2618</v>
      </c>
      <c r="E25" s="39"/>
    </row>
    <row r="26" spans="2:5" ht="15" customHeight="1">
      <c r="B26" s="36"/>
      <c r="C26" s="37"/>
      <c r="D26" s="38"/>
      <c r="E26" s="39"/>
    </row>
    <row r="27" spans="2:5" ht="15" customHeight="1">
      <c r="B27" s="36"/>
      <c r="C27" s="37"/>
      <c r="D27" s="38"/>
      <c r="E27" s="39"/>
    </row>
    <row r="28" spans="2:5" ht="15" customHeight="1">
      <c r="B28" s="36"/>
      <c r="C28" s="37"/>
      <c r="D28" s="38"/>
      <c r="E28" s="39"/>
    </row>
    <row r="29" spans="2:5" ht="15" customHeight="1">
      <c r="B29" s="36"/>
      <c r="C29" s="37"/>
      <c r="D29" s="38"/>
      <c r="E29" s="39"/>
    </row>
    <row r="30" spans="2:5" ht="15" customHeight="1">
      <c r="B30" s="36"/>
      <c r="C30" s="37"/>
      <c r="D30" s="38"/>
      <c r="E30" s="39"/>
    </row>
    <row r="31" spans="2:5" ht="15" customHeight="1">
      <c r="B31" s="36"/>
      <c r="C31" s="37"/>
      <c r="D31" s="38"/>
      <c r="E31" s="39"/>
    </row>
    <row r="32" spans="2:5" ht="15" customHeight="1">
      <c r="B32" s="36"/>
      <c r="C32" s="37"/>
      <c r="D32" s="38"/>
      <c r="E32" s="39"/>
    </row>
    <row r="33" spans="2:5" ht="15" customHeight="1">
      <c r="B33" s="36"/>
      <c r="C33" s="37"/>
      <c r="D33" s="38"/>
      <c r="E33" s="39"/>
    </row>
    <row r="34" spans="2:5" ht="15" customHeight="1">
      <c r="B34" s="36" t="s">
        <v>279</v>
      </c>
      <c r="C34" s="37" t="s">
        <v>2619</v>
      </c>
      <c r="D34" s="38" t="s">
        <v>2620</v>
      </c>
      <c r="E34" s="39"/>
    </row>
    <row r="35" spans="2:5" ht="15" customHeight="1">
      <c r="B35" s="36" t="s">
        <v>10</v>
      </c>
      <c r="C35" s="37" t="s">
        <v>60</v>
      </c>
      <c r="D35" s="38" t="s">
        <v>60</v>
      </c>
      <c r="E35" s="39"/>
    </row>
    <row r="36" spans="2:5" ht="15" customHeight="1" thickBot="1">
      <c r="B36" s="36" t="s">
        <v>11</v>
      </c>
      <c r="C36" s="37" t="s">
        <v>61</v>
      </c>
      <c r="D36" s="41" t="s">
        <v>61</v>
      </c>
      <c r="E36" s="80"/>
    </row>
    <row r="37" spans="2:5" ht="16.5" customHeight="1" thickBot="1">
      <c r="B37" s="197" t="s">
        <v>12</v>
      </c>
      <c r="C37" s="207"/>
      <c r="D37" s="198"/>
      <c r="E37" s="13" t="s">
        <v>5</v>
      </c>
    </row>
    <row r="38" spans="2:5" ht="15" customHeight="1">
      <c r="B38" s="208" t="s">
        <v>13</v>
      </c>
      <c r="C38" s="209"/>
      <c r="D38" s="210"/>
      <c r="E38" s="35"/>
    </row>
    <row r="39" spans="2:5" ht="15" customHeight="1">
      <c r="B39" s="180" t="s">
        <v>141</v>
      </c>
      <c r="C39" s="181"/>
      <c r="D39" s="182"/>
      <c r="E39" s="39"/>
    </row>
    <row r="40" spans="2:5" ht="15" customHeight="1">
      <c r="B40" s="180" t="s">
        <v>14</v>
      </c>
      <c r="C40" s="181"/>
      <c r="D40" s="182"/>
      <c r="E40" s="42"/>
    </row>
    <row r="41" spans="2:5" ht="15" customHeight="1">
      <c r="B41" s="180" t="s">
        <v>15</v>
      </c>
      <c r="C41" s="181"/>
      <c r="D41" s="182"/>
      <c r="E41" s="42"/>
    </row>
    <row r="42" spans="2:5" ht="15" customHeight="1">
      <c r="B42" s="188" t="s">
        <v>221</v>
      </c>
      <c r="C42" s="189"/>
      <c r="D42" s="190"/>
      <c r="E42" s="42"/>
    </row>
    <row r="43" spans="2:5" ht="15" customHeight="1">
      <c r="B43" s="219" t="s">
        <v>208</v>
      </c>
      <c r="C43" s="220"/>
      <c r="D43" s="221"/>
      <c r="E43" s="43"/>
    </row>
    <row r="44" spans="2:5" ht="15" customHeight="1" thickBot="1">
      <c r="B44" s="213" t="s">
        <v>206</v>
      </c>
      <c r="C44" s="214"/>
      <c r="D44" s="215"/>
      <c r="E44" s="44"/>
    </row>
    <row r="45" spans="2:5" ht="15" customHeight="1" thickBot="1">
      <c r="B45" s="216" t="s">
        <v>207</v>
      </c>
      <c r="C45" s="217"/>
      <c r="D45" s="218"/>
      <c r="E45" s="45">
        <f>(E38+E40+E41+E42+E44)-(E43*E38)</f>
        <v>0</v>
      </c>
    </row>
    <row r="46" spans="2:5" ht="21" customHeight="1" thickBot="1">
      <c r="B46" s="222" t="s">
        <v>209</v>
      </c>
      <c r="C46" s="223"/>
      <c r="D46" s="223"/>
      <c r="E46" s="18" t="s">
        <v>17</v>
      </c>
    </row>
    <row r="47" spans="2:5" s="48" customFormat="1" ht="15" thickBot="1">
      <c r="B47" s="186" t="s">
        <v>1359</v>
      </c>
      <c r="C47" s="187"/>
      <c r="D47" s="187"/>
      <c r="E47" s="47"/>
    </row>
    <row r="48" spans="2:5" ht="21.6" thickBot="1">
      <c r="B48" s="176" t="s">
        <v>1305</v>
      </c>
      <c r="C48" s="177"/>
      <c r="D48" s="177"/>
      <c r="E48" s="13" t="s">
        <v>1305</v>
      </c>
    </row>
    <row r="49" spans="2:5" ht="15" customHeight="1" thickBot="1">
      <c r="B49" s="178" t="s">
        <v>18</v>
      </c>
      <c r="C49" s="179"/>
      <c r="D49" s="179"/>
      <c r="E49" s="46"/>
    </row>
    <row r="50" spans="2:5">
      <c r="B50" s="212"/>
      <c r="C50" s="212"/>
      <c r="D50" s="212"/>
    </row>
    <row r="51" spans="2:5">
      <c r="B51" s="212"/>
      <c r="C51" s="212"/>
      <c r="D51" s="212"/>
    </row>
  </sheetData>
  <sheetProtection algorithmName="SHA-512" hashValue="LdR1i7yaqABYbzBUl4fWRo0ph9FOBOcz4GX0Km5NF0Ggb1Tg3Y1rOwnfX014BcG+wW0nUn102O0P+9LUqtoGmA==" saltValue="jEsmgicDXEy2YyK9IovJZg==" spinCount="100000" sheet="1" objects="1" scenarios="1"/>
  <mergeCells count="23">
    <mergeCell ref="C9:D9"/>
    <mergeCell ref="C2:D2"/>
    <mergeCell ref="C3:D3"/>
    <mergeCell ref="E5:E6"/>
    <mergeCell ref="C7:D7"/>
    <mergeCell ref="C8:D8"/>
    <mergeCell ref="C5:D5"/>
    <mergeCell ref="C6:D6"/>
    <mergeCell ref="B43:D43"/>
    <mergeCell ref="B48:D48"/>
    <mergeCell ref="B49:D49"/>
    <mergeCell ref="B37:D37"/>
    <mergeCell ref="B38:D38"/>
    <mergeCell ref="B39:D39"/>
    <mergeCell ref="B40:D40"/>
    <mergeCell ref="B41:D41"/>
    <mergeCell ref="B42:D42"/>
    <mergeCell ref="B46:D46"/>
    <mergeCell ref="B50:D50"/>
    <mergeCell ref="B51:D51"/>
    <mergeCell ref="B44:D44"/>
    <mergeCell ref="B45:D45"/>
    <mergeCell ref="B47:D47"/>
  </mergeCells>
  <hyperlinks>
    <hyperlink ref="B1" location="'1. Index'!A1" display="Go To Index" xr:uid="{ABCD112A-1B98-4A54-ADF5-1D36666B0A2C}"/>
    <hyperlink ref="E1" location="'4. Database'!A1" display="Go To Database" xr:uid="{FF8E68A8-1515-4272-A306-7F71B9FA7B95}"/>
  </hyperlinks>
  <pageMargins left="0.7" right="0.7" top="0.75" bottom="0.75" header="0.3" footer="0.3"/>
  <pageSetup scale="77" orientation="landscape" r:id="rId1"/>
  <headerFooter>
    <oddFooter>&amp;R_x000D_&amp;1#&amp;"Calibri"&amp;10&amp;K000000 Confidential</odd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Sheet172">
    <pageSetUpPr fitToPage="1"/>
  </sheetPr>
  <dimension ref="B1:E51"/>
  <sheetViews>
    <sheetView zoomScale="70" zoomScaleNormal="70" workbookViewId="0">
      <selection activeCell="A48" sqref="A48:XFD49"/>
    </sheetView>
  </sheetViews>
  <sheetFormatPr defaultColWidth="9.21875" defaultRowHeight="14.4"/>
  <cols>
    <col min="1" max="1" width="2.77734375" style="20" customWidth="1"/>
    <col min="2" max="4" width="40.5546875" style="20" customWidth="1"/>
    <col min="5" max="5" width="54.21875" style="20" customWidth="1"/>
    <col min="6" max="16384" width="9.21875" style="20"/>
  </cols>
  <sheetData>
    <row r="1" spans="2:5" ht="15" thickBot="1">
      <c r="B1" s="19" t="s">
        <v>152</v>
      </c>
      <c r="C1" s="20">
        <v>81</v>
      </c>
      <c r="E1" s="11" t="s">
        <v>1275</v>
      </c>
    </row>
    <row r="2" spans="2:5">
      <c r="B2" s="21" t="s">
        <v>0</v>
      </c>
      <c r="C2" s="194" t="str">
        <f>VLOOKUP(C3,'1. Index'!$B$7:$C$212,2,0)</f>
        <v>Electrical and optical equipment</v>
      </c>
      <c r="D2" s="194"/>
    </row>
    <row r="3" spans="2:5" ht="15" thickBot="1">
      <c r="B3" s="22" t="s">
        <v>1</v>
      </c>
      <c r="C3" s="193" t="str">
        <f>LEFT(C5,10)</f>
        <v>15.01.11.2</v>
      </c>
      <c r="D3" s="194"/>
    </row>
    <row r="4" spans="2:5" ht="15" thickBot="1">
      <c r="B4" s="23"/>
    </row>
    <row r="5" spans="2:5" ht="15" customHeight="1">
      <c r="B5" s="24" t="s">
        <v>2</v>
      </c>
      <c r="C5" s="203" t="str" cm="1">
        <f t="array" ref="C5">INDEX('1. Index'!$B$8:$E$212,C1,1)</f>
        <v>15.01.11.2.01.660</v>
      </c>
      <c r="D5" s="204"/>
      <c r="E5" s="195" t="s">
        <v>3</v>
      </c>
    </row>
    <row r="6" spans="2:5" ht="15" customHeight="1" thickBot="1">
      <c r="B6" s="25" t="s">
        <v>4</v>
      </c>
      <c r="C6" s="205" t="str" cm="1">
        <f t="array" ref="C6">INDEX('1. Index'!$B$8:$E$212,C1,2)</f>
        <v>Server mini tower - Dell (USA) - Smart Selection PowerEdge T150</v>
      </c>
      <c r="D6" s="206"/>
      <c r="E6" s="196"/>
    </row>
    <row r="7" spans="2:5" ht="16.5" customHeight="1" thickBot="1">
      <c r="B7" s="26"/>
      <c r="C7" s="197" t="s">
        <v>24</v>
      </c>
      <c r="D7" s="198"/>
      <c r="E7" s="13" t="s">
        <v>5</v>
      </c>
    </row>
    <row r="8" spans="2:5">
      <c r="B8" s="27" t="s">
        <v>6</v>
      </c>
      <c r="C8" s="199" t="str" cm="1">
        <f t="array" ref="C8">INDEX('1. Index'!$B$8:$E$212,C1,3)</f>
        <v>Dell (USA)</v>
      </c>
      <c r="D8" s="200"/>
      <c r="E8" s="28"/>
    </row>
    <row r="9" spans="2:5" ht="15" thickBot="1">
      <c r="B9" s="29" t="s">
        <v>7</v>
      </c>
      <c r="C9" s="201" t="str" cm="1">
        <f t="array" ref="C9">INDEX('1. Index'!$B$8:$E$212,C1,4)</f>
        <v>Smart Selection PowerEdge T150</v>
      </c>
      <c r="D9" s="202"/>
      <c r="E9" s="30"/>
    </row>
    <row r="10" spans="2:5" ht="18" customHeight="1" thickBot="1">
      <c r="B10" s="31"/>
      <c r="C10" s="32" t="s">
        <v>8</v>
      </c>
      <c r="D10" s="32" t="s">
        <v>9</v>
      </c>
      <c r="E10" s="13" t="s">
        <v>5</v>
      </c>
    </row>
    <row r="11" spans="2:5" ht="15" customHeight="1">
      <c r="B11" s="36" t="s">
        <v>292</v>
      </c>
      <c r="C11" s="37" t="s">
        <v>2624</v>
      </c>
      <c r="D11" s="67" t="s">
        <v>2625</v>
      </c>
      <c r="E11" s="35"/>
    </row>
    <row r="12" spans="2:5" ht="15" customHeight="1">
      <c r="B12" s="36" t="s">
        <v>293</v>
      </c>
      <c r="C12" s="37" t="s">
        <v>2626</v>
      </c>
      <c r="D12" s="38" t="s">
        <v>2627</v>
      </c>
      <c r="E12" s="39"/>
    </row>
    <row r="13" spans="2:5" ht="15" customHeight="1">
      <c r="B13" s="36" t="s">
        <v>2628</v>
      </c>
      <c r="C13" s="37" t="s">
        <v>2629</v>
      </c>
      <c r="D13" s="38" t="s">
        <v>2630</v>
      </c>
      <c r="E13" s="39"/>
    </row>
    <row r="14" spans="2:5" ht="15" customHeight="1">
      <c r="B14" s="36" t="s">
        <v>2631</v>
      </c>
      <c r="C14" s="37" t="s">
        <v>2632</v>
      </c>
      <c r="D14" s="38" t="s">
        <v>2633</v>
      </c>
      <c r="E14" s="39"/>
    </row>
    <row r="15" spans="2:5" ht="15" customHeight="1">
      <c r="B15" s="36" t="s">
        <v>2634</v>
      </c>
      <c r="C15" s="37" t="s">
        <v>2635</v>
      </c>
      <c r="D15" s="38" t="s">
        <v>2636</v>
      </c>
      <c r="E15" s="39"/>
    </row>
    <row r="16" spans="2:5" ht="15" customHeight="1">
      <c r="B16" s="36" t="s">
        <v>1306</v>
      </c>
      <c r="C16" s="37" t="s">
        <v>2637</v>
      </c>
      <c r="D16" s="38" t="s">
        <v>2638</v>
      </c>
      <c r="E16" s="39"/>
    </row>
    <row r="17" spans="2:5" ht="15" customHeight="1">
      <c r="B17" s="36" t="s">
        <v>287</v>
      </c>
      <c r="C17" s="37" t="s">
        <v>2639</v>
      </c>
      <c r="D17" s="38" t="s">
        <v>2640</v>
      </c>
      <c r="E17" s="39"/>
    </row>
    <row r="18" spans="2:5" ht="15" customHeight="1">
      <c r="B18" s="36" t="s">
        <v>288</v>
      </c>
      <c r="C18" s="37" t="s">
        <v>2641</v>
      </c>
      <c r="D18" s="38" t="s">
        <v>2642</v>
      </c>
      <c r="E18" s="39"/>
    </row>
    <row r="19" spans="2:5" ht="15" customHeight="1">
      <c r="B19" s="36" t="s">
        <v>289</v>
      </c>
      <c r="C19" s="37" t="s">
        <v>2643</v>
      </c>
      <c r="D19" s="38" t="s">
        <v>2644</v>
      </c>
      <c r="E19" s="39"/>
    </row>
    <row r="20" spans="2:5" ht="15" customHeight="1">
      <c r="B20" s="36" t="s">
        <v>281</v>
      </c>
      <c r="C20" s="37" t="s">
        <v>2645</v>
      </c>
      <c r="D20" s="38" t="s">
        <v>2646</v>
      </c>
      <c r="E20" s="39"/>
    </row>
    <row r="21" spans="2:5" ht="15" customHeight="1">
      <c r="B21" s="36" t="s">
        <v>299</v>
      </c>
      <c r="C21" s="37" t="s">
        <v>1461</v>
      </c>
      <c r="D21" s="38" t="s">
        <v>2087</v>
      </c>
      <c r="E21" s="39"/>
    </row>
    <row r="22" spans="2:5" ht="15" customHeight="1">
      <c r="B22" s="36"/>
      <c r="C22" s="37"/>
      <c r="D22" s="38"/>
      <c r="E22" s="39"/>
    </row>
    <row r="23" spans="2:5" ht="15" customHeight="1">
      <c r="B23" s="36"/>
      <c r="C23" s="37"/>
      <c r="D23" s="38"/>
      <c r="E23" s="39"/>
    </row>
    <row r="24" spans="2:5" ht="15" customHeight="1">
      <c r="B24" s="36"/>
      <c r="C24" s="37"/>
      <c r="D24" s="38"/>
      <c r="E24" s="39"/>
    </row>
    <row r="25" spans="2:5" ht="15" customHeight="1">
      <c r="B25" s="36"/>
      <c r="C25" s="37"/>
      <c r="D25" s="38"/>
      <c r="E25" s="39"/>
    </row>
    <row r="26" spans="2:5" ht="15" customHeight="1">
      <c r="B26" s="36"/>
      <c r="C26" s="37"/>
      <c r="D26" s="38"/>
      <c r="E26" s="39"/>
    </row>
    <row r="27" spans="2:5" ht="15" customHeight="1">
      <c r="B27" s="36"/>
      <c r="C27" s="37"/>
      <c r="D27" s="38"/>
      <c r="E27" s="39"/>
    </row>
    <row r="28" spans="2:5" ht="15" customHeight="1">
      <c r="B28" s="36"/>
      <c r="C28" s="37"/>
      <c r="D28" s="38"/>
      <c r="E28" s="39"/>
    </row>
    <row r="29" spans="2:5" ht="15" customHeight="1">
      <c r="B29" s="36"/>
      <c r="C29" s="37"/>
      <c r="D29" s="38"/>
      <c r="E29" s="39"/>
    </row>
    <row r="30" spans="2:5" ht="15" customHeight="1">
      <c r="B30" s="36"/>
      <c r="C30" s="37"/>
      <c r="D30" s="38"/>
      <c r="E30" s="39"/>
    </row>
    <row r="31" spans="2:5" ht="15" customHeight="1">
      <c r="B31" s="36"/>
      <c r="C31" s="37"/>
      <c r="D31" s="38"/>
      <c r="E31" s="39"/>
    </row>
    <row r="32" spans="2:5" ht="15" customHeight="1">
      <c r="B32" s="36"/>
      <c r="C32" s="37"/>
      <c r="D32" s="38"/>
      <c r="E32" s="39"/>
    </row>
    <row r="33" spans="2:5" ht="15" customHeight="1">
      <c r="B33" s="36"/>
      <c r="C33" s="37"/>
      <c r="D33" s="38"/>
      <c r="E33" s="39"/>
    </row>
    <row r="34" spans="2:5" ht="15" customHeight="1">
      <c r="B34" s="36"/>
      <c r="C34" s="37"/>
      <c r="D34" s="38"/>
      <c r="E34" s="39"/>
    </row>
    <row r="35" spans="2:5" ht="15" customHeight="1">
      <c r="B35" s="36" t="s">
        <v>10</v>
      </c>
      <c r="C35" s="37" t="s">
        <v>60</v>
      </c>
      <c r="D35" s="38" t="s">
        <v>60</v>
      </c>
      <c r="E35" s="39"/>
    </row>
    <row r="36" spans="2:5" ht="15" customHeight="1" thickBot="1">
      <c r="B36" s="36" t="s">
        <v>11</v>
      </c>
      <c r="C36" s="37" t="s">
        <v>61</v>
      </c>
      <c r="D36" s="41" t="s">
        <v>61</v>
      </c>
      <c r="E36" s="80"/>
    </row>
    <row r="37" spans="2:5" ht="16.5" customHeight="1" thickBot="1">
      <c r="B37" s="197" t="s">
        <v>12</v>
      </c>
      <c r="C37" s="207"/>
      <c r="D37" s="198"/>
      <c r="E37" s="13" t="s">
        <v>5</v>
      </c>
    </row>
    <row r="38" spans="2:5" ht="15" customHeight="1">
      <c r="B38" s="208" t="s">
        <v>13</v>
      </c>
      <c r="C38" s="209"/>
      <c r="D38" s="210"/>
      <c r="E38" s="35"/>
    </row>
    <row r="39" spans="2:5" ht="15" customHeight="1">
      <c r="B39" s="180" t="s">
        <v>141</v>
      </c>
      <c r="C39" s="181"/>
      <c r="D39" s="182"/>
      <c r="E39" s="39"/>
    </row>
    <row r="40" spans="2:5" ht="15" customHeight="1">
      <c r="B40" s="180" t="s">
        <v>14</v>
      </c>
      <c r="C40" s="181"/>
      <c r="D40" s="182"/>
      <c r="E40" s="42"/>
    </row>
    <row r="41" spans="2:5" ht="15" customHeight="1">
      <c r="B41" s="180" t="s">
        <v>15</v>
      </c>
      <c r="C41" s="181"/>
      <c r="D41" s="182"/>
      <c r="E41" s="42"/>
    </row>
    <row r="42" spans="2:5" ht="15" customHeight="1">
      <c r="B42" s="188" t="s">
        <v>221</v>
      </c>
      <c r="C42" s="189"/>
      <c r="D42" s="190"/>
      <c r="E42" s="42"/>
    </row>
    <row r="43" spans="2:5" ht="15" customHeight="1">
      <c r="B43" s="219" t="s">
        <v>208</v>
      </c>
      <c r="C43" s="220"/>
      <c r="D43" s="221"/>
      <c r="E43" s="43"/>
    </row>
    <row r="44" spans="2:5" ht="15" customHeight="1" thickBot="1">
      <c r="B44" s="213" t="s">
        <v>206</v>
      </c>
      <c r="C44" s="214"/>
      <c r="D44" s="215"/>
      <c r="E44" s="44"/>
    </row>
    <row r="45" spans="2:5" ht="15" customHeight="1" thickBot="1">
      <c r="B45" s="216" t="s">
        <v>207</v>
      </c>
      <c r="C45" s="217"/>
      <c r="D45" s="218"/>
      <c r="E45" s="45">
        <f>(E38+E40+E41+E42+E44)-(E43*E38)</f>
        <v>0</v>
      </c>
    </row>
    <row r="46" spans="2:5" ht="21" customHeight="1" thickBot="1">
      <c r="B46" s="222" t="s">
        <v>209</v>
      </c>
      <c r="C46" s="223"/>
      <c r="D46" s="223"/>
      <c r="E46" s="18" t="s">
        <v>17</v>
      </c>
    </row>
    <row r="47" spans="2:5" s="48" customFormat="1" ht="15" thickBot="1">
      <c r="B47" s="186"/>
      <c r="C47" s="187"/>
      <c r="D47" s="187"/>
      <c r="E47" s="47"/>
    </row>
    <row r="48" spans="2:5" ht="21.6" thickBot="1">
      <c r="B48" s="176" t="s">
        <v>1305</v>
      </c>
      <c r="C48" s="177"/>
      <c r="D48" s="177"/>
      <c r="E48" s="13" t="s">
        <v>1305</v>
      </c>
    </row>
    <row r="49" spans="2:5" ht="15" customHeight="1" thickBot="1">
      <c r="B49" s="178" t="s">
        <v>18</v>
      </c>
      <c r="C49" s="179"/>
      <c r="D49" s="179"/>
      <c r="E49" s="46"/>
    </row>
    <row r="50" spans="2:5">
      <c r="B50" s="212"/>
      <c r="C50" s="212"/>
      <c r="D50" s="212"/>
    </row>
    <row r="51" spans="2:5">
      <c r="B51" s="212"/>
      <c r="C51" s="212"/>
      <c r="D51" s="212"/>
    </row>
  </sheetData>
  <sheetProtection algorithmName="SHA-512" hashValue="pzxkAv/6F9gd9xTTxnkd8s+mJuEmUAFL2CU8ocZY5Zfl1hwgJ47NrsQkjPc5UDp0/+K7qKYHcvdzlI3/dbvPHw==" saltValue="c1YKBoVhVgFKkOrWz0cCCw==" spinCount="100000" sheet="1" objects="1" scenarios="1"/>
  <mergeCells count="23">
    <mergeCell ref="C2:D2"/>
    <mergeCell ref="C3:D3"/>
    <mergeCell ref="E5:E6"/>
    <mergeCell ref="C7:D7"/>
    <mergeCell ref="C8:D8"/>
    <mergeCell ref="C5:D5"/>
    <mergeCell ref="C6:D6"/>
    <mergeCell ref="C9:D9"/>
    <mergeCell ref="B43:D43"/>
    <mergeCell ref="B37:D37"/>
    <mergeCell ref="B38:D38"/>
    <mergeCell ref="B39:D39"/>
    <mergeCell ref="B40:D40"/>
    <mergeCell ref="B41:D41"/>
    <mergeCell ref="B42:D42"/>
    <mergeCell ref="B50:D50"/>
    <mergeCell ref="B51:D51"/>
    <mergeCell ref="B44:D44"/>
    <mergeCell ref="B45:D45"/>
    <mergeCell ref="B46:D46"/>
    <mergeCell ref="B48:D48"/>
    <mergeCell ref="B49:D49"/>
    <mergeCell ref="B47:D47"/>
  </mergeCells>
  <hyperlinks>
    <hyperlink ref="B1" location="'1. Index'!A1" display="Go To Index" xr:uid="{6AF63795-79B3-4BE9-B5BC-E73211606795}"/>
    <hyperlink ref="E1" location="'4. Database'!A1" display="Go To Database" xr:uid="{47AC0A17-F753-4F78-B8C3-A7BE5A63EAB4}"/>
  </hyperlinks>
  <pageMargins left="0.7" right="0.7" top="0.75" bottom="0.75" header="0.3" footer="0.3"/>
  <pageSetup scale="76" orientation="landscape" r:id="rId1"/>
  <headerFooter>
    <oddFooter>&amp;R_x000D_&amp;1#&amp;"Calibri"&amp;10&amp;K000000 Confidential</odd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Sheet119">
    <pageSetUpPr fitToPage="1"/>
  </sheetPr>
  <dimension ref="B1:E51"/>
  <sheetViews>
    <sheetView zoomScale="70" zoomScaleNormal="70" workbookViewId="0">
      <selection activeCell="A48" sqref="A48:XFD49"/>
    </sheetView>
  </sheetViews>
  <sheetFormatPr defaultColWidth="9.21875" defaultRowHeight="14.4"/>
  <cols>
    <col min="1" max="1" width="2.77734375" style="20" customWidth="1"/>
    <col min="2" max="4" width="40.5546875" style="20" customWidth="1"/>
    <col min="5" max="5" width="54.21875" style="20" customWidth="1"/>
    <col min="6" max="16384" width="9.21875" style="20"/>
  </cols>
  <sheetData>
    <row r="1" spans="2:5" ht="15" thickBot="1">
      <c r="B1" s="19" t="s">
        <v>152</v>
      </c>
      <c r="C1" s="20">
        <v>82</v>
      </c>
      <c r="E1" s="11" t="s">
        <v>1275</v>
      </c>
    </row>
    <row r="2" spans="2:5">
      <c r="B2" s="21" t="s">
        <v>0</v>
      </c>
      <c r="C2" s="194" t="str">
        <f>VLOOKUP(C3,'1. Index'!$B$7:$C$212,2,0)</f>
        <v>Electrical and optical equipment</v>
      </c>
      <c r="D2" s="194"/>
    </row>
    <row r="3" spans="2:5" ht="15" thickBot="1">
      <c r="B3" s="22" t="s">
        <v>1</v>
      </c>
      <c r="C3" s="193" t="str">
        <f>LEFT(C5,10)</f>
        <v>15.01.11.2</v>
      </c>
      <c r="D3" s="194"/>
    </row>
    <row r="4" spans="2:5" ht="15" thickBot="1">
      <c r="B4" s="23"/>
    </row>
    <row r="5" spans="2:5" ht="15" customHeight="1">
      <c r="B5" s="24" t="s">
        <v>2</v>
      </c>
      <c r="C5" s="203" t="str" cm="1">
        <f t="array" ref="C5">INDEX('1. Index'!$B$8:$E$212,C1,1)</f>
        <v>15.01.11.2.01.670</v>
      </c>
      <c r="D5" s="204"/>
      <c r="E5" s="195" t="s">
        <v>3</v>
      </c>
    </row>
    <row r="6" spans="2:5" ht="15" customHeight="1" thickBot="1">
      <c r="B6" s="25" t="s">
        <v>4</v>
      </c>
      <c r="C6" s="205" t="str" cm="1">
        <f t="array" ref="C6">INDEX('1. Index'!$B$8:$E$212,C1,2)</f>
        <v>Professional digital camera - Unspecified</v>
      </c>
      <c r="D6" s="206"/>
      <c r="E6" s="196"/>
    </row>
    <row r="7" spans="2:5" ht="16.5" customHeight="1" thickBot="1">
      <c r="B7" s="26"/>
      <c r="C7" s="197" t="s">
        <v>24</v>
      </c>
      <c r="D7" s="198"/>
      <c r="E7" s="13" t="s">
        <v>5</v>
      </c>
    </row>
    <row r="8" spans="2:5">
      <c r="B8" s="27" t="s">
        <v>6</v>
      </c>
      <c r="C8" s="199" t="str" cm="1">
        <f t="array" ref="C8">INDEX('1. Index'!$B$8:$E$212,C1,3)</f>
        <v>Unspecified</v>
      </c>
      <c r="D8" s="200"/>
      <c r="E8" s="28"/>
    </row>
    <row r="9" spans="2:5" ht="15" thickBot="1">
      <c r="B9" s="29" t="s">
        <v>7</v>
      </c>
      <c r="C9" s="201" t="str" cm="1">
        <f t="array" ref="C9">INDEX('1. Index'!$B$8:$E$212,C1,4)</f>
        <v>Unspecified</v>
      </c>
      <c r="D9" s="202"/>
      <c r="E9" s="30"/>
    </row>
    <row r="10" spans="2:5" ht="18" customHeight="1" thickBot="1">
      <c r="B10" s="31"/>
      <c r="C10" s="32" t="s">
        <v>8</v>
      </c>
      <c r="D10" s="32" t="s">
        <v>9</v>
      </c>
      <c r="E10" s="13" t="s">
        <v>5</v>
      </c>
    </row>
    <row r="11" spans="2:5" ht="15" customHeight="1">
      <c r="B11" s="33" t="s">
        <v>292</v>
      </c>
      <c r="C11" s="66" t="s">
        <v>2624</v>
      </c>
      <c r="D11" s="67" t="s">
        <v>2625</v>
      </c>
      <c r="E11" s="35"/>
    </row>
    <row r="12" spans="2:5" ht="15" customHeight="1">
      <c r="B12" s="36" t="s">
        <v>293</v>
      </c>
      <c r="C12" s="37" t="s">
        <v>2626</v>
      </c>
      <c r="D12" s="38" t="s">
        <v>2627</v>
      </c>
      <c r="E12" s="39"/>
    </row>
    <row r="13" spans="2:5" ht="15" customHeight="1">
      <c r="B13" s="36" t="s">
        <v>2628</v>
      </c>
      <c r="C13" s="37" t="s">
        <v>2629</v>
      </c>
      <c r="D13" s="38" t="s">
        <v>2630</v>
      </c>
      <c r="E13" s="39"/>
    </row>
    <row r="14" spans="2:5" ht="15" customHeight="1">
      <c r="B14" s="36" t="s">
        <v>2631</v>
      </c>
      <c r="C14" s="37" t="s">
        <v>2632</v>
      </c>
      <c r="D14" s="38" t="s">
        <v>2633</v>
      </c>
      <c r="E14" s="39"/>
    </row>
    <row r="15" spans="2:5" ht="15" customHeight="1">
      <c r="B15" s="36" t="s">
        <v>2634</v>
      </c>
      <c r="C15" s="37" t="s">
        <v>2635</v>
      </c>
      <c r="D15" s="38" t="s">
        <v>2636</v>
      </c>
      <c r="E15" s="39"/>
    </row>
    <row r="16" spans="2:5" ht="15" customHeight="1">
      <c r="B16" s="36" t="s">
        <v>1306</v>
      </c>
      <c r="C16" s="37" t="s">
        <v>2637</v>
      </c>
      <c r="D16" s="38" t="s">
        <v>2638</v>
      </c>
      <c r="E16" s="39"/>
    </row>
    <row r="17" spans="2:5" ht="15" customHeight="1">
      <c r="B17" s="36" t="s">
        <v>287</v>
      </c>
      <c r="C17" s="37" t="s">
        <v>2639</v>
      </c>
      <c r="D17" s="38" t="s">
        <v>2640</v>
      </c>
      <c r="E17" s="39"/>
    </row>
    <row r="18" spans="2:5" ht="15" customHeight="1">
      <c r="B18" s="36" t="s">
        <v>288</v>
      </c>
      <c r="C18" s="37" t="s">
        <v>2641</v>
      </c>
      <c r="D18" s="38" t="s">
        <v>2642</v>
      </c>
      <c r="E18" s="39"/>
    </row>
    <row r="19" spans="2:5" ht="15" customHeight="1">
      <c r="B19" s="36" t="s">
        <v>289</v>
      </c>
      <c r="C19" s="37" t="s">
        <v>2643</v>
      </c>
      <c r="D19" s="38" t="s">
        <v>2644</v>
      </c>
      <c r="E19" s="39"/>
    </row>
    <row r="20" spans="2:5" ht="15" customHeight="1">
      <c r="B20" s="36" t="s">
        <v>281</v>
      </c>
      <c r="C20" s="37" t="s">
        <v>2645</v>
      </c>
      <c r="D20" s="38" t="s">
        <v>2646</v>
      </c>
      <c r="E20" s="39"/>
    </row>
    <row r="21" spans="2:5" ht="15" customHeight="1">
      <c r="B21" s="36" t="s">
        <v>299</v>
      </c>
      <c r="C21" s="37" t="s">
        <v>1461</v>
      </c>
      <c r="D21" s="38" t="s">
        <v>2087</v>
      </c>
      <c r="E21" s="39"/>
    </row>
    <row r="22" spans="2:5" ht="15" customHeight="1">
      <c r="B22" s="36"/>
      <c r="C22" s="37"/>
      <c r="D22" s="38"/>
      <c r="E22" s="39"/>
    </row>
    <row r="23" spans="2:5" ht="15" customHeight="1">
      <c r="B23" s="36"/>
      <c r="C23" s="37"/>
      <c r="D23" s="38"/>
      <c r="E23" s="39"/>
    </row>
    <row r="24" spans="2:5" ht="15" customHeight="1">
      <c r="B24" s="36"/>
      <c r="C24" s="37"/>
      <c r="D24" s="38"/>
      <c r="E24" s="39"/>
    </row>
    <row r="25" spans="2:5" ht="15" customHeight="1">
      <c r="B25" s="36"/>
      <c r="C25" s="37"/>
      <c r="D25" s="38"/>
      <c r="E25" s="39"/>
    </row>
    <row r="26" spans="2:5" ht="15" customHeight="1">
      <c r="B26" s="36"/>
      <c r="C26" s="37"/>
      <c r="D26" s="38"/>
      <c r="E26" s="39"/>
    </row>
    <row r="27" spans="2:5" ht="15" customHeight="1">
      <c r="B27" s="36"/>
      <c r="C27" s="37"/>
      <c r="D27" s="38"/>
      <c r="E27" s="39"/>
    </row>
    <row r="28" spans="2:5" ht="15" customHeight="1">
      <c r="B28" s="36"/>
      <c r="C28" s="37"/>
      <c r="D28" s="38"/>
      <c r="E28" s="39"/>
    </row>
    <row r="29" spans="2:5" ht="15" customHeight="1">
      <c r="B29" s="36"/>
      <c r="C29" s="37"/>
      <c r="D29" s="38"/>
      <c r="E29" s="39"/>
    </row>
    <row r="30" spans="2:5" ht="15" customHeight="1">
      <c r="B30" s="36"/>
      <c r="C30" s="37"/>
      <c r="D30" s="38"/>
      <c r="E30" s="39"/>
    </row>
    <row r="31" spans="2:5" ht="15" customHeight="1">
      <c r="B31" s="36"/>
      <c r="C31" s="37"/>
      <c r="D31" s="38"/>
      <c r="E31" s="39"/>
    </row>
    <row r="32" spans="2:5" ht="15" customHeight="1">
      <c r="B32" s="36"/>
      <c r="C32" s="37"/>
      <c r="D32" s="38"/>
      <c r="E32" s="39"/>
    </row>
    <row r="33" spans="2:5" ht="15" customHeight="1">
      <c r="B33" s="36"/>
      <c r="C33" s="37"/>
      <c r="D33" s="38"/>
      <c r="E33" s="39"/>
    </row>
    <row r="34" spans="2:5" ht="15" customHeight="1">
      <c r="B34" s="36" t="s">
        <v>279</v>
      </c>
      <c r="C34" s="37" t="s">
        <v>2647</v>
      </c>
      <c r="D34" s="38" t="s">
        <v>2648</v>
      </c>
      <c r="E34" s="39"/>
    </row>
    <row r="35" spans="2:5" ht="15" customHeight="1">
      <c r="B35" s="36" t="s">
        <v>10</v>
      </c>
      <c r="C35" s="37" t="s">
        <v>60</v>
      </c>
      <c r="D35" s="38" t="s">
        <v>60</v>
      </c>
      <c r="E35" s="39"/>
    </row>
    <row r="36" spans="2:5" ht="15" customHeight="1" thickBot="1">
      <c r="B36" s="36" t="s">
        <v>11</v>
      </c>
      <c r="C36" s="37" t="s">
        <v>61</v>
      </c>
      <c r="D36" s="41" t="s">
        <v>61</v>
      </c>
      <c r="E36" s="80"/>
    </row>
    <row r="37" spans="2:5" ht="16.5" customHeight="1" thickBot="1">
      <c r="B37" s="197" t="s">
        <v>12</v>
      </c>
      <c r="C37" s="207"/>
      <c r="D37" s="198"/>
      <c r="E37" s="13" t="s">
        <v>5</v>
      </c>
    </row>
    <row r="38" spans="2:5" ht="15" customHeight="1">
      <c r="B38" s="208" t="s">
        <v>13</v>
      </c>
      <c r="C38" s="209"/>
      <c r="D38" s="210"/>
      <c r="E38" s="35"/>
    </row>
    <row r="39" spans="2:5" ht="15" customHeight="1">
      <c r="B39" s="180" t="s">
        <v>141</v>
      </c>
      <c r="C39" s="181"/>
      <c r="D39" s="182"/>
      <c r="E39" s="39"/>
    </row>
    <row r="40" spans="2:5" ht="15" customHeight="1">
      <c r="B40" s="180" t="s">
        <v>14</v>
      </c>
      <c r="C40" s="181"/>
      <c r="D40" s="182"/>
      <c r="E40" s="42"/>
    </row>
    <row r="41" spans="2:5" ht="15" customHeight="1">
      <c r="B41" s="180" t="s">
        <v>15</v>
      </c>
      <c r="C41" s="181"/>
      <c r="D41" s="182"/>
      <c r="E41" s="42"/>
    </row>
    <row r="42" spans="2:5" ht="15" customHeight="1">
      <c r="B42" s="188" t="s">
        <v>221</v>
      </c>
      <c r="C42" s="189"/>
      <c r="D42" s="190"/>
      <c r="E42" s="42"/>
    </row>
    <row r="43" spans="2:5" ht="15" customHeight="1">
      <c r="B43" s="219" t="s">
        <v>208</v>
      </c>
      <c r="C43" s="220"/>
      <c r="D43" s="221"/>
      <c r="E43" s="43"/>
    </row>
    <row r="44" spans="2:5" ht="15" customHeight="1" thickBot="1">
      <c r="B44" s="213" t="s">
        <v>206</v>
      </c>
      <c r="C44" s="214"/>
      <c r="D44" s="215"/>
      <c r="E44" s="44"/>
    </row>
    <row r="45" spans="2:5" ht="15" customHeight="1" thickBot="1">
      <c r="B45" s="216" t="s">
        <v>207</v>
      </c>
      <c r="C45" s="217"/>
      <c r="D45" s="218"/>
      <c r="E45" s="45">
        <f>(E38+E40+E41+E42+E44)-(E43*E38)</f>
        <v>0</v>
      </c>
    </row>
    <row r="46" spans="2:5" ht="21" customHeight="1" thickBot="1">
      <c r="B46" s="222" t="s">
        <v>209</v>
      </c>
      <c r="C46" s="223"/>
      <c r="D46" s="223"/>
      <c r="E46" s="18" t="s">
        <v>17</v>
      </c>
    </row>
    <row r="47" spans="2:5" s="48" customFormat="1" ht="15" thickBot="1">
      <c r="B47" s="186" t="s">
        <v>1359</v>
      </c>
      <c r="C47" s="187"/>
      <c r="D47" s="187"/>
      <c r="E47" s="47"/>
    </row>
    <row r="48" spans="2:5" ht="21.6" thickBot="1">
      <c r="B48" s="176" t="s">
        <v>1305</v>
      </c>
      <c r="C48" s="177"/>
      <c r="D48" s="177"/>
      <c r="E48" s="13" t="s">
        <v>1305</v>
      </c>
    </row>
    <row r="49" spans="2:5" ht="15" customHeight="1" thickBot="1">
      <c r="B49" s="178" t="s">
        <v>18</v>
      </c>
      <c r="C49" s="179"/>
      <c r="D49" s="179"/>
      <c r="E49" s="46"/>
    </row>
    <row r="50" spans="2:5">
      <c r="B50" s="212"/>
      <c r="C50" s="212"/>
      <c r="D50" s="212"/>
    </row>
    <row r="51" spans="2:5">
      <c r="B51" s="212"/>
      <c r="C51" s="212"/>
      <c r="D51" s="212"/>
    </row>
  </sheetData>
  <sheetProtection algorithmName="SHA-512" hashValue="CDQHT51+F7A99nE67dTKUn/ZtnbYFFnKt71XUWmbHLqWEq22YR2Z+xoBLZt8crAVQjY+LWIKv1imd0axT8t8jw==" saltValue="qtEVTlNZOjgfND5d9mXqDw==" spinCount="100000" sheet="1" objects="1" scenarios="1"/>
  <mergeCells count="23">
    <mergeCell ref="C9:D9"/>
    <mergeCell ref="C2:D2"/>
    <mergeCell ref="C3:D3"/>
    <mergeCell ref="E5:E6"/>
    <mergeCell ref="C7:D7"/>
    <mergeCell ref="C8:D8"/>
    <mergeCell ref="C5:D5"/>
    <mergeCell ref="C6:D6"/>
    <mergeCell ref="B43:D43"/>
    <mergeCell ref="B48:D48"/>
    <mergeCell ref="B49:D49"/>
    <mergeCell ref="B37:D37"/>
    <mergeCell ref="B38:D38"/>
    <mergeCell ref="B39:D39"/>
    <mergeCell ref="B40:D40"/>
    <mergeCell ref="B41:D41"/>
    <mergeCell ref="B42:D42"/>
    <mergeCell ref="B46:D46"/>
    <mergeCell ref="B50:D50"/>
    <mergeCell ref="B51:D51"/>
    <mergeCell ref="B44:D44"/>
    <mergeCell ref="B45:D45"/>
    <mergeCell ref="B47:D47"/>
  </mergeCells>
  <hyperlinks>
    <hyperlink ref="B1" location="'1. Index'!A1" display="Go To Index" xr:uid="{F87EFB1D-C9E1-4077-B926-8EA4125D7E75}"/>
    <hyperlink ref="E1" location="'4. Database'!A1" display="Go To Database" xr:uid="{E8DB3DC1-9EB2-4B9F-9737-DE5D0E00106A}"/>
  </hyperlinks>
  <pageMargins left="0.7" right="0.7" top="0.75" bottom="0.75" header="0.3" footer="0.3"/>
  <pageSetup scale="76" orientation="landscape" r:id="rId1"/>
  <headerFooter>
    <oddFooter>&amp;R_x000D_&amp;1#&amp;"Calibri"&amp;10&amp;K000000 Confidential</odd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Sheet173">
    <pageSetUpPr fitToPage="1"/>
  </sheetPr>
  <dimension ref="B1:E51"/>
  <sheetViews>
    <sheetView topLeftCell="A35" zoomScale="70" zoomScaleNormal="70" workbookViewId="0">
      <selection activeCell="A48" sqref="A48:XFD49"/>
    </sheetView>
  </sheetViews>
  <sheetFormatPr defaultColWidth="9.21875" defaultRowHeight="14.4"/>
  <cols>
    <col min="1" max="1" width="2.77734375" style="20" customWidth="1"/>
    <col min="2" max="4" width="40.5546875" style="20" customWidth="1"/>
    <col min="5" max="5" width="54.21875" style="20" customWidth="1"/>
    <col min="6" max="16384" width="9.21875" style="20"/>
  </cols>
  <sheetData>
    <row r="1" spans="2:5" ht="15" thickBot="1">
      <c r="B1" s="19" t="s">
        <v>152</v>
      </c>
      <c r="C1" s="20">
        <v>83</v>
      </c>
      <c r="E1" s="11" t="s">
        <v>1275</v>
      </c>
    </row>
    <row r="2" spans="2:5">
      <c r="B2" s="21" t="s">
        <v>0</v>
      </c>
      <c r="C2" s="194" t="str">
        <f>VLOOKUP(C3,'1. Index'!$B$7:$C$212,2,0)</f>
        <v>Electrical and optical equipment</v>
      </c>
      <c r="D2" s="194"/>
    </row>
    <row r="3" spans="2:5" ht="15" thickBot="1">
      <c r="B3" s="22" t="s">
        <v>1</v>
      </c>
      <c r="C3" s="193" t="str">
        <f>LEFT(C5,10)</f>
        <v>15.01.11.2</v>
      </c>
      <c r="D3" s="194"/>
    </row>
    <row r="4" spans="2:5" ht="15" thickBot="1">
      <c r="B4" s="23"/>
    </row>
    <row r="5" spans="2:5" ht="15" customHeight="1">
      <c r="B5" s="24" t="s">
        <v>2</v>
      </c>
      <c r="C5" s="203" t="str" cm="1">
        <f t="array" ref="C5">INDEX('1. Index'!$B$8:$E$212,C1,1)</f>
        <v>15.01.11.2.01.680</v>
      </c>
      <c r="D5" s="204"/>
      <c r="E5" s="195" t="s">
        <v>3</v>
      </c>
    </row>
    <row r="6" spans="2:5" ht="15" customHeight="1" thickBot="1">
      <c r="B6" s="25" t="s">
        <v>4</v>
      </c>
      <c r="C6" s="205" t="str" cm="1">
        <f t="array" ref="C6">INDEX('1. Index'!$B$8:$E$212,C1,2)</f>
        <v>Professional digital camera - Canon (Japan) - EOS 90 D</v>
      </c>
      <c r="D6" s="206"/>
      <c r="E6" s="196"/>
    </row>
    <row r="7" spans="2:5" ht="16.5" customHeight="1" thickBot="1">
      <c r="B7" s="26"/>
      <c r="C7" s="197" t="s">
        <v>24</v>
      </c>
      <c r="D7" s="198"/>
      <c r="E7" s="13" t="s">
        <v>5</v>
      </c>
    </row>
    <row r="8" spans="2:5">
      <c r="B8" s="27" t="s">
        <v>6</v>
      </c>
      <c r="C8" s="199" t="str" cm="1">
        <f t="array" ref="C8">INDEX('1. Index'!$B$8:$E$212,C1,3)</f>
        <v>Canon (Japan)</v>
      </c>
      <c r="D8" s="200"/>
      <c r="E8" s="28"/>
    </row>
    <row r="9" spans="2:5" ht="15" thickBot="1">
      <c r="B9" s="29" t="s">
        <v>7</v>
      </c>
      <c r="C9" s="201" t="str" cm="1">
        <f t="array" ref="C9">INDEX('1. Index'!$B$8:$E$212,C1,4)</f>
        <v>EOS 90 D</v>
      </c>
      <c r="D9" s="202"/>
      <c r="E9" s="30"/>
    </row>
    <row r="10" spans="2:5" ht="18" customHeight="1" thickBot="1">
      <c r="B10" s="31"/>
      <c r="C10" s="32" t="s">
        <v>8</v>
      </c>
      <c r="D10" s="32" t="s">
        <v>9</v>
      </c>
      <c r="E10" s="13" t="s">
        <v>5</v>
      </c>
    </row>
    <row r="11" spans="2:5" ht="15" customHeight="1">
      <c r="B11" s="33" t="s">
        <v>292</v>
      </c>
      <c r="C11" s="66" t="s">
        <v>2649</v>
      </c>
      <c r="D11" s="67" t="s">
        <v>2650</v>
      </c>
      <c r="E11" s="35"/>
    </row>
    <row r="12" spans="2:5" ht="15" customHeight="1">
      <c r="B12" s="36" t="s">
        <v>293</v>
      </c>
      <c r="C12" s="37" t="s">
        <v>2651</v>
      </c>
      <c r="D12" s="38" t="s">
        <v>2652</v>
      </c>
      <c r="E12" s="39"/>
    </row>
    <row r="13" spans="2:5" ht="15" customHeight="1">
      <c r="B13" s="36" t="s">
        <v>295</v>
      </c>
      <c r="C13" s="37" t="s">
        <v>2653</v>
      </c>
      <c r="D13" s="38" t="s">
        <v>2654</v>
      </c>
      <c r="E13" s="39"/>
    </row>
    <row r="14" spans="2:5" ht="15" customHeight="1">
      <c r="B14" s="36" t="s">
        <v>2628</v>
      </c>
      <c r="C14" s="37" t="s">
        <v>2655</v>
      </c>
      <c r="D14" s="38" t="s">
        <v>2656</v>
      </c>
      <c r="E14" s="39"/>
    </row>
    <row r="15" spans="2:5" ht="15" customHeight="1">
      <c r="B15" s="36" t="s">
        <v>2631</v>
      </c>
      <c r="C15" s="37" t="s">
        <v>2632</v>
      </c>
      <c r="D15" s="38" t="s">
        <v>2633</v>
      </c>
      <c r="E15" s="39"/>
    </row>
    <row r="16" spans="2:5" ht="15" customHeight="1">
      <c r="B16" s="36" t="s">
        <v>2634</v>
      </c>
      <c r="C16" s="37" t="s">
        <v>2657</v>
      </c>
      <c r="D16" s="38" t="s">
        <v>2658</v>
      </c>
      <c r="E16" s="39"/>
    </row>
    <row r="17" spans="2:5" ht="15" customHeight="1">
      <c r="B17" s="36" t="s">
        <v>1306</v>
      </c>
      <c r="C17" s="37" t="s">
        <v>2659</v>
      </c>
      <c r="D17" s="38" t="s">
        <v>2660</v>
      </c>
      <c r="E17" s="39"/>
    </row>
    <row r="18" spans="2:5" ht="15" customHeight="1">
      <c r="B18" s="36" t="s">
        <v>299</v>
      </c>
      <c r="C18" s="37" t="s">
        <v>1475</v>
      </c>
      <c r="D18" s="38" t="s">
        <v>2116</v>
      </c>
      <c r="E18" s="39"/>
    </row>
    <row r="19" spans="2:5" ht="15" customHeight="1">
      <c r="B19" s="36"/>
      <c r="C19" s="37"/>
      <c r="D19" s="38"/>
      <c r="E19" s="39"/>
    </row>
    <row r="20" spans="2:5" ht="15" customHeight="1">
      <c r="B20" s="36"/>
      <c r="C20" s="37"/>
      <c r="D20" s="38"/>
      <c r="E20" s="39"/>
    </row>
    <row r="21" spans="2:5" ht="15" customHeight="1">
      <c r="B21" s="36"/>
      <c r="C21" s="37"/>
      <c r="D21" s="38"/>
      <c r="E21" s="39"/>
    </row>
    <row r="22" spans="2:5" ht="15" customHeight="1">
      <c r="B22" s="36"/>
      <c r="C22" s="37"/>
      <c r="D22" s="38"/>
      <c r="E22" s="39"/>
    </row>
    <row r="23" spans="2:5" ht="15" customHeight="1">
      <c r="B23" s="36"/>
      <c r="C23" s="37"/>
      <c r="D23" s="38"/>
      <c r="E23" s="39"/>
    </row>
    <row r="24" spans="2:5" ht="15" customHeight="1">
      <c r="B24" s="36"/>
      <c r="C24" s="37"/>
      <c r="D24" s="38"/>
      <c r="E24" s="39"/>
    </row>
    <row r="25" spans="2:5" ht="15" customHeight="1">
      <c r="B25" s="36"/>
      <c r="C25" s="37"/>
      <c r="D25" s="38"/>
      <c r="E25" s="39"/>
    </row>
    <row r="26" spans="2:5" ht="15" customHeight="1">
      <c r="B26" s="36"/>
      <c r="C26" s="37"/>
      <c r="D26" s="38"/>
      <c r="E26" s="39"/>
    </row>
    <row r="27" spans="2:5" ht="15" customHeight="1">
      <c r="B27" s="36"/>
      <c r="C27" s="37"/>
      <c r="D27" s="38"/>
      <c r="E27" s="39"/>
    </row>
    <row r="28" spans="2:5" ht="15" customHeight="1">
      <c r="B28" s="36"/>
      <c r="C28" s="37"/>
      <c r="D28" s="38"/>
      <c r="E28" s="39"/>
    </row>
    <row r="29" spans="2:5" ht="15" customHeight="1">
      <c r="B29" s="36"/>
      <c r="C29" s="37"/>
      <c r="D29" s="38"/>
      <c r="E29" s="39"/>
    </row>
    <row r="30" spans="2:5" ht="15" customHeight="1">
      <c r="B30" s="36"/>
      <c r="C30" s="37"/>
      <c r="D30" s="38"/>
      <c r="E30" s="39"/>
    </row>
    <row r="31" spans="2:5" ht="15" customHeight="1">
      <c r="B31" s="36"/>
      <c r="C31" s="37"/>
      <c r="D31" s="38"/>
      <c r="E31" s="39"/>
    </row>
    <row r="32" spans="2:5" ht="15" customHeight="1">
      <c r="B32" s="36"/>
      <c r="C32" s="37"/>
      <c r="D32" s="38"/>
      <c r="E32" s="39"/>
    </row>
    <row r="33" spans="2:5" ht="15" customHeight="1">
      <c r="B33" s="36"/>
      <c r="C33" s="37"/>
      <c r="D33" s="38"/>
      <c r="E33" s="39"/>
    </row>
    <row r="34" spans="2:5" ht="15" customHeight="1">
      <c r="B34" s="36"/>
      <c r="C34" s="37"/>
      <c r="D34" s="38"/>
      <c r="E34" s="39"/>
    </row>
    <row r="35" spans="2:5" ht="15" customHeight="1">
      <c r="B35" s="36" t="s">
        <v>10</v>
      </c>
      <c r="C35" s="37" t="s">
        <v>60</v>
      </c>
      <c r="D35" s="38" t="s">
        <v>60</v>
      </c>
      <c r="E35" s="39"/>
    </row>
    <row r="36" spans="2:5" ht="15" customHeight="1" thickBot="1">
      <c r="B36" s="36" t="s">
        <v>11</v>
      </c>
      <c r="C36" s="37" t="s">
        <v>61</v>
      </c>
      <c r="D36" s="41" t="s">
        <v>61</v>
      </c>
      <c r="E36" s="80"/>
    </row>
    <row r="37" spans="2:5" ht="16.5" customHeight="1" thickBot="1">
      <c r="B37" s="197" t="s">
        <v>12</v>
      </c>
      <c r="C37" s="207"/>
      <c r="D37" s="198"/>
      <c r="E37" s="13" t="s">
        <v>5</v>
      </c>
    </row>
    <row r="38" spans="2:5" ht="15" customHeight="1">
      <c r="B38" s="208" t="s">
        <v>13</v>
      </c>
      <c r="C38" s="209"/>
      <c r="D38" s="210"/>
      <c r="E38" s="35"/>
    </row>
    <row r="39" spans="2:5" ht="15" customHeight="1">
      <c r="B39" s="180" t="s">
        <v>141</v>
      </c>
      <c r="C39" s="181"/>
      <c r="D39" s="182"/>
      <c r="E39" s="39"/>
    </row>
    <row r="40" spans="2:5" ht="15" customHeight="1">
      <c r="B40" s="180" t="s">
        <v>14</v>
      </c>
      <c r="C40" s="181"/>
      <c r="D40" s="182"/>
      <c r="E40" s="42"/>
    </row>
    <row r="41" spans="2:5" ht="15" customHeight="1">
      <c r="B41" s="180" t="s">
        <v>15</v>
      </c>
      <c r="C41" s="181"/>
      <c r="D41" s="182"/>
      <c r="E41" s="42"/>
    </row>
    <row r="42" spans="2:5" ht="15" customHeight="1">
      <c r="B42" s="188" t="s">
        <v>221</v>
      </c>
      <c r="C42" s="189"/>
      <c r="D42" s="190"/>
      <c r="E42" s="42"/>
    </row>
    <row r="43" spans="2:5" ht="15" customHeight="1">
      <c r="B43" s="219" t="s">
        <v>208</v>
      </c>
      <c r="C43" s="220"/>
      <c r="D43" s="221"/>
      <c r="E43" s="43"/>
    </row>
    <row r="44" spans="2:5" ht="15" customHeight="1" thickBot="1">
      <c r="B44" s="213" t="s">
        <v>206</v>
      </c>
      <c r="C44" s="214"/>
      <c r="D44" s="215"/>
      <c r="E44" s="44"/>
    </row>
    <row r="45" spans="2:5" ht="15" customHeight="1" thickBot="1">
      <c r="B45" s="216" t="s">
        <v>207</v>
      </c>
      <c r="C45" s="217"/>
      <c r="D45" s="218"/>
      <c r="E45" s="45">
        <f>(E38+E40+E41+E42+E44)-(E43*E38)</f>
        <v>0</v>
      </c>
    </row>
    <row r="46" spans="2:5" ht="21" customHeight="1" thickBot="1">
      <c r="B46" s="222" t="s">
        <v>209</v>
      </c>
      <c r="C46" s="223"/>
      <c r="D46" s="223"/>
      <c r="E46" s="18" t="s">
        <v>17</v>
      </c>
    </row>
    <row r="47" spans="2:5" s="48" customFormat="1" ht="15" thickBot="1">
      <c r="B47" s="186"/>
      <c r="C47" s="187"/>
      <c r="D47" s="187"/>
      <c r="E47" s="47"/>
    </row>
    <row r="48" spans="2:5" ht="21.6" thickBot="1">
      <c r="B48" s="176" t="s">
        <v>1305</v>
      </c>
      <c r="C48" s="177"/>
      <c r="D48" s="177"/>
      <c r="E48" s="13" t="s">
        <v>1305</v>
      </c>
    </row>
    <row r="49" spans="2:5" ht="15" customHeight="1" thickBot="1">
      <c r="B49" s="178" t="s">
        <v>18</v>
      </c>
      <c r="C49" s="179"/>
      <c r="D49" s="179"/>
      <c r="E49" s="46"/>
    </row>
    <row r="50" spans="2:5">
      <c r="B50" s="212"/>
      <c r="C50" s="212"/>
      <c r="D50" s="212"/>
    </row>
    <row r="51" spans="2:5">
      <c r="B51" s="212"/>
      <c r="C51" s="212"/>
      <c r="D51" s="212"/>
    </row>
  </sheetData>
  <sheetProtection algorithmName="SHA-512" hashValue="mectwDuKQpIySxOmfQcOj0ggOPLPL5u9ok32oKxsSmR+rH8fZkdNqot4J0Rj1ejP4nIH0jSAKCIV7GCMvsG3YQ==" saltValue="d/o4DH5RpElBT3o8sLoB5A==" spinCount="100000" sheet="1" objects="1" scenarios="1"/>
  <mergeCells count="23">
    <mergeCell ref="C2:D2"/>
    <mergeCell ref="C3:D3"/>
    <mergeCell ref="E5:E6"/>
    <mergeCell ref="C7:D7"/>
    <mergeCell ref="C8:D8"/>
    <mergeCell ref="C5:D5"/>
    <mergeCell ref="C6:D6"/>
    <mergeCell ref="C9:D9"/>
    <mergeCell ref="B43:D43"/>
    <mergeCell ref="B37:D37"/>
    <mergeCell ref="B38:D38"/>
    <mergeCell ref="B39:D39"/>
    <mergeCell ref="B40:D40"/>
    <mergeCell ref="B41:D41"/>
    <mergeCell ref="B42:D42"/>
    <mergeCell ref="B50:D50"/>
    <mergeCell ref="B51:D51"/>
    <mergeCell ref="B44:D44"/>
    <mergeCell ref="B45:D45"/>
    <mergeCell ref="B46:D46"/>
    <mergeCell ref="B48:D48"/>
    <mergeCell ref="B49:D49"/>
    <mergeCell ref="B47:D47"/>
  </mergeCells>
  <hyperlinks>
    <hyperlink ref="B1" location="'1. Index'!A1" display="Go To Index" xr:uid="{4FB2BA03-F4CD-462B-86C8-172D7710C1E4}"/>
    <hyperlink ref="E1" location="'4. Database'!A1" display="Go To Database" xr:uid="{5C10DF72-09AB-4DD6-9F94-C42FD7B89F73}"/>
  </hyperlinks>
  <pageMargins left="0.7" right="0.7" top="0.75" bottom="0.75" header="0.3" footer="0.3"/>
  <pageSetup scale="76" orientation="landscape" r:id="rId1"/>
  <headerFooter>
    <oddFooter>&amp;R_x000D_&amp;1#&amp;"Calibri"&amp;10&amp;K000000 Confidential</odd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codeName="Sheet120">
    <pageSetUpPr fitToPage="1"/>
  </sheetPr>
  <dimension ref="B1:E51"/>
  <sheetViews>
    <sheetView zoomScale="70" zoomScaleNormal="70" workbookViewId="0">
      <selection activeCell="A48" sqref="A48:XFD49"/>
    </sheetView>
  </sheetViews>
  <sheetFormatPr defaultColWidth="9.21875" defaultRowHeight="14.4"/>
  <cols>
    <col min="1" max="1" width="2.77734375" style="20" customWidth="1"/>
    <col min="2" max="4" width="40.5546875" style="20" customWidth="1"/>
    <col min="5" max="5" width="54.21875" style="20" customWidth="1"/>
    <col min="6" max="16384" width="9.21875" style="20"/>
  </cols>
  <sheetData>
    <row r="1" spans="2:5" ht="15" thickBot="1">
      <c r="B1" s="19" t="s">
        <v>152</v>
      </c>
      <c r="C1" s="20">
        <v>84</v>
      </c>
      <c r="E1" s="11" t="s">
        <v>1275</v>
      </c>
    </row>
    <row r="2" spans="2:5">
      <c r="B2" s="21" t="s">
        <v>0</v>
      </c>
      <c r="C2" s="194" t="str">
        <f>VLOOKUP(C3,'1. Index'!$B$7:$C$212,2,0)</f>
        <v>Electrical and optical equipment</v>
      </c>
      <c r="D2" s="194"/>
    </row>
    <row r="3" spans="2:5" ht="15" thickBot="1">
      <c r="B3" s="22" t="s">
        <v>1</v>
      </c>
      <c r="C3" s="193" t="str">
        <f>LEFT(C5,10)</f>
        <v>15.01.11.2</v>
      </c>
      <c r="D3" s="194"/>
    </row>
    <row r="4" spans="2:5" ht="15" thickBot="1">
      <c r="B4" s="23"/>
    </row>
    <row r="5" spans="2:5" ht="15" customHeight="1">
      <c r="B5" s="24" t="s">
        <v>2</v>
      </c>
      <c r="C5" s="203" t="str" cm="1">
        <f t="array" ref="C5">INDEX('1. Index'!$B$8:$E$212,C1,1)</f>
        <v>15.01.11.2.01.700</v>
      </c>
      <c r="D5" s="204"/>
      <c r="E5" s="195" t="s">
        <v>3</v>
      </c>
    </row>
    <row r="6" spans="2:5" ht="15" customHeight="1" thickBot="1">
      <c r="B6" s="25" t="s">
        <v>4</v>
      </c>
      <c r="C6" s="205" t="str" cm="1">
        <f t="array" ref="C6">INDEX('1. Index'!$B$8:$E$212,C1,2)</f>
        <v>Professional digital camera - Sony (Japan) - Alpha 7 IV</v>
      </c>
      <c r="D6" s="206"/>
      <c r="E6" s="196"/>
    </row>
    <row r="7" spans="2:5" ht="16.5" customHeight="1" thickBot="1">
      <c r="B7" s="26"/>
      <c r="C7" s="197" t="s">
        <v>24</v>
      </c>
      <c r="D7" s="198"/>
      <c r="E7" s="13" t="s">
        <v>5</v>
      </c>
    </row>
    <row r="8" spans="2:5">
      <c r="B8" s="27" t="s">
        <v>6</v>
      </c>
      <c r="C8" s="199" t="str" cm="1">
        <f t="array" ref="C8">INDEX('1. Index'!$B$8:$E$212,C1,3)</f>
        <v>Sony (Japan)</v>
      </c>
      <c r="D8" s="200"/>
      <c r="E8" s="28"/>
    </row>
    <row r="9" spans="2:5" ht="15" thickBot="1">
      <c r="B9" s="29" t="s">
        <v>7</v>
      </c>
      <c r="C9" s="201" t="str" cm="1">
        <f t="array" ref="C9">INDEX('1. Index'!$B$8:$E$212,C1,4)</f>
        <v>Alpha 7 IV</v>
      </c>
      <c r="D9" s="202"/>
      <c r="E9" s="30"/>
    </row>
    <row r="10" spans="2:5" ht="18" customHeight="1" thickBot="1">
      <c r="B10" s="31"/>
      <c r="C10" s="32" t="s">
        <v>8</v>
      </c>
      <c r="D10" s="32" t="s">
        <v>9</v>
      </c>
      <c r="E10" s="13" t="s">
        <v>5</v>
      </c>
    </row>
    <row r="11" spans="2:5" ht="15" customHeight="1">
      <c r="B11" s="33" t="s">
        <v>292</v>
      </c>
      <c r="C11" s="66" t="s">
        <v>2649</v>
      </c>
      <c r="D11" s="67" t="s">
        <v>2650</v>
      </c>
      <c r="E11" s="35"/>
    </row>
    <row r="12" spans="2:5" ht="15" customHeight="1">
      <c r="B12" s="36" t="s">
        <v>293</v>
      </c>
      <c r="C12" s="37" t="s">
        <v>2651</v>
      </c>
      <c r="D12" s="38" t="s">
        <v>2652</v>
      </c>
      <c r="E12" s="39"/>
    </row>
    <row r="13" spans="2:5" ht="15" customHeight="1">
      <c r="B13" s="36" t="s">
        <v>295</v>
      </c>
      <c r="C13" s="37" t="s">
        <v>2653</v>
      </c>
      <c r="D13" s="38" t="s">
        <v>2654</v>
      </c>
      <c r="E13" s="39"/>
    </row>
    <row r="14" spans="2:5" ht="15" customHeight="1">
      <c r="B14" s="36" t="s">
        <v>2628</v>
      </c>
      <c r="C14" s="37" t="s">
        <v>2655</v>
      </c>
      <c r="D14" s="38" t="s">
        <v>2656</v>
      </c>
      <c r="E14" s="39"/>
    </row>
    <row r="15" spans="2:5" ht="15" customHeight="1">
      <c r="B15" s="36" t="s">
        <v>2631</v>
      </c>
      <c r="C15" s="37" t="s">
        <v>2632</v>
      </c>
      <c r="D15" s="38" t="s">
        <v>2633</v>
      </c>
      <c r="E15" s="39"/>
    </row>
    <row r="16" spans="2:5" ht="15" customHeight="1">
      <c r="B16" s="36" t="s">
        <v>2634</v>
      </c>
      <c r="C16" s="37" t="s">
        <v>2657</v>
      </c>
      <c r="D16" s="38" t="s">
        <v>2658</v>
      </c>
      <c r="E16" s="39"/>
    </row>
    <row r="17" spans="2:5" ht="15" customHeight="1">
      <c r="B17" s="36" t="s">
        <v>1306</v>
      </c>
      <c r="C17" s="37" t="s">
        <v>2659</v>
      </c>
      <c r="D17" s="38" t="s">
        <v>2660</v>
      </c>
      <c r="E17" s="39"/>
    </row>
    <row r="18" spans="2:5" ht="15" customHeight="1">
      <c r="B18" s="36" t="s">
        <v>299</v>
      </c>
      <c r="C18" s="37" t="s">
        <v>1475</v>
      </c>
      <c r="D18" s="38" t="s">
        <v>2116</v>
      </c>
      <c r="E18" s="39"/>
    </row>
    <row r="19" spans="2:5" ht="15" customHeight="1">
      <c r="B19" s="36"/>
      <c r="C19" s="37"/>
      <c r="D19" s="38"/>
      <c r="E19" s="39"/>
    </row>
    <row r="20" spans="2:5" ht="15" customHeight="1">
      <c r="B20" s="36"/>
      <c r="C20" s="37"/>
      <c r="D20" s="38"/>
      <c r="E20" s="39"/>
    </row>
    <row r="21" spans="2:5" ht="15" customHeight="1">
      <c r="B21" s="36"/>
      <c r="C21" s="37"/>
      <c r="D21" s="38"/>
      <c r="E21" s="39"/>
    </row>
    <row r="22" spans="2:5" ht="15" customHeight="1">
      <c r="B22" s="36"/>
      <c r="C22" s="37"/>
      <c r="D22" s="38"/>
      <c r="E22" s="39"/>
    </row>
    <row r="23" spans="2:5" ht="15" customHeight="1">
      <c r="B23" s="36"/>
      <c r="C23" s="37"/>
      <c r="D23" s="38"/>
      <c r="E23" s="39"/>
    </row>
    <row r="24" spans="2:5" ht="15" customHeight="1">
      <c r="B24" s="36"/>
      <c r="C24" s="37"/>
      <c r="D24" s="38"/>
      <c r="E24" s="39"/>
    </row>
    <row r="25" spans="2:5" ht="15" customHeight="1">
      <c r="B25" s="36"/>
      <c r="C25" s="37"/>
      <c r="D25" s="38"/>
      <c r="E25" s="39"/>
    </row>
    <row r="26" spans="2:5" ht="15" customHeight="1">
      <c r="B26" s="36"/>
      <c r="C26" s="37"/>
      <c r="D26" s="38"/>
      <c r="E26" s="39"/>
    </row>
    <row r="27" spans="2:5" ht="15" customHeight="1">
      <c r="B27" s="36"/>
      <c r="C27" s="37"/>
      <c r="D27" s="38"/>
      <c r="E27" s="39"/>
    </row>
    <row r="28" spans="2:5" ht="15" customHeight="1">
      <c r="B28" s="36"/>
      <c r="C28" s="37"/>
      <c r="D28" s="38"/>
      <c r="E28" s="39"/>
    </row>
    <row r="29" spans="2:5" ht="15" customHeight="1">
      <c r="B29" s="36"/>
      <c r="C29" s="37"/>
      <c r="D29" s="38"/>
      <c r="E29" s="39"/>
    </row>
    <row r="30" spans="2:5" ht="15" customHeight="1">
      <c r="B30" s="36"/>
      <c r="C30" s="37"/>
      <c r="D30" s="38"/>
      <c r="E30" s="39"/>
    </row>
    <row r="31" spans="2:5" ht="15" customHeight="1">
      <c r="B31" s="36"/>
      <c r="C31" s="37"/>
      <c r="D31" s="38"/>
      <c r="E31" s="39"/>
    </row>
    <row r="32" spans="2:5" ht="15" customHeight="1">
      <c r="B32" s="36"/>
      <c r="C32" s="37"/>
      <c r="D32" s="38"/>
      <c r="E32" s="39"/>
    </row>
    <row r="33" spans="2:5" ht="15" customHeight="1">
      <c r="B33" s="36"/>
      <c r="C33" s="37"/>
      <c r="D33" s="38"/>
      <c r="E33" s="39"/>
    </row>
    <row r="34" spans="2:5" ht="15" customHeight="1">
      <c r="B34" s="36" t="s">
        <v>279</v>
      </c>
      <c r="C34" s="37" t="s">
        <v>2661</v>
      </c>
      <c r="D34" s="38" t="s">
        <v>1468</v>
      </c>
      <c r="E34" s="39"/>
    </row>
    <row r="35" spans="2:5" ht="15" customHeight="1">
      <c r="B35" s="36" t="s">
        <v>10</v>
      </c>
      <c r="C35" s="37" t="s">
        <v>60</v>
      </c>
      <c r="D35" s="38" t="s">
        <v>60</v>
      </c>
      <c r="E35" s="39"/>
    </row>
    <row r="36" spans="2:5" ht="15" customHeight="1" thickBot="1">
      <c r="B36" s="36" t="s">
        <v>11</v>
      </c>
      <c r="C36" s="37" t="s">
        <v>61</v>
      </c>
      <c r="D36" s="41" t="s">
        <v>61</v>
      </c>
      <c r="E36" s="80"/>
    </row>
    <row r="37" spans="2:5" ht="16.5" customHeight="1" thickBot="1">
      <c r="B37" s="197" t="s">
        <v>12</v>
      </c>
      <c r="C37" s="207"/>
      <c r="D37" s="198"/>
      <c r="E37" s="13" t="s">
        <v>5</v>
      </c>
    </row>
    <row r="38" spans="2:5" ht="15" customHeight="1">
      <c r="B38" s="208" t="s">
        <v>13</v>
      </c>
      <c r="C38" s="209"/>
      <c r="D38" s="210"/>
      <c r="E38" s="35"/>
    </row>
    <row r="39" spans="2:5" ht="15" customHeight="1">
      <c r="B39" s="180" t="s">
        <v>141</v>
      </c>
      <c r="C39" s="181"/>
      <c r="D39" s="182"/>
      <c r="E39" s="39"/>
    </row>
    <row r="40" spans="2:5" ht="15" customHeight="1">
      <c r="B40" s="180" t="s">
        <v>14</v>
      </c>
      <c r="C40" s="181"/>
      <c r="D40" s="182"/>
      <c r="E40" s="42"/>
    </row>
    <row r="41" spans="2:5" ht="15" customHeight="1">
      <c r="B41" s="180" t="s">
        <v>15</v>
      </c>
      <c r="C41" s="181"/>
      <c r="D41" s="182"/>
      <c r="E41" s="42"/>
    </row>
    <row r="42" spans="2:5" ht="15" customHeight="1">
      <c r="B42" s="188" t="s">
        <v>221</v>
      </c>
      <c r="C42" s="189"/>
      <c r="D42" s="190"/>
      <c r="E42" s="42"/>
    </row>
    <row r="43" spans="2:5" ht="15" customHeight="1">
      <c r="B43" s="219" t="s">
        <v>208</v>
      </c>
      <c r="C43" s="220"/>
      <c r="D43" s="221"/>
      <c r="E43" s="43"/>
    </row>
    <row r="44" spans="2:5" ht="15" customHeight="1" thickBot="1">
      <c r="B44" s="213" t="s">
        <v>206</v>
      </c>
      <c r="C44" s="214"/>
      <c r="D44" s="215"/>
      <c r="E44" s="44"/>
    </row>
    <row r="45" spans="2:5" ht="15" customHeight="1" thickBot="1">
      <c r="B45" s="216" t="s">
        <v>207</v>
      </c>
      <c r="C45" s="217"/>
      <c r="D45" s="218"/>
      <c r="E45" s="45">
        <f>(E38+E40+E41+E42+E44)-(E43*E38)</f>
        <v>0</v>
      </c>
    </row>
    <row r="46" spans="2:5" ht="21" customHeight="1" thickBot="1">
      <c r="B46" s="222" t="s">
        <v>209</v>
      </c>
      <c r="C46" s="223"/>
      <c r="D46" s="223"/>
      <c r="E46" s="18" t="s">
        <v>17</v>
      </c>
    </row>
    <row r="47" spans="2:5" s="48" customFormat="1" ht="15" thickBot="1">
      <c r="B47" s="186" t="s">
        <v>1359</v>
      </c>
      <c r="C47" s="187"/>
      <c r="D47" s="187"/>
      <c r="E47" s="47"/>
    </row>
    <row r="48" spans="2:5" ht="21.6" thickBot="1">
      <c r="B48" s="176" t="s">
        <v>1305</v>
      </c>
      <c r="C48" s="177"/>
      <c r="D48" s="177"/>
      <c r="E48" s="13" t="s">
        <v>1305</v>
      </c>
    </row>
    <row r="49" spans="2:5" ht="15" customHeight="1" thickBot="1">
      <c r="B49" s="178" t="s">
        <v>18</v>
      </c>
      <c r="C49" s="179"/>
      <c r="D49" s="179"/>
      <c r="E49" s="46"/>
    </row>
    <row r="50" spans="2:5">
      <c r="B50" s="212"/>
      <c r="C50" s="212"/>
      <c r="D50" s="212"/>
    </row>
    <row r="51" spans="2:5">
      <c r="B51" s="212"/>
      <c r="C51" s="212"/>
      <c r="D51" s="212"/>
    </row>
  </sheetData>
  <sheetProtection algorithmName="SHA-512" hashValue="vehgo8UEFsk2mOHMqZeQEOymM+VrfSy79Y2S7B4QFQZbLJOcka7W4xRqw72n9429vO11By8edYOt6rqt+U6AKA==" saltValue="vFQcPu0YBjcoere5+3KvXw==" spinCount="100000" sheet="1" objects="1" scenarios="1"/>
  <mergeCells count="23">
    <mergeCell ref="C9:D9"/>
    <mergeCell ref="C2:D2"/>
    <mergeCell ref="C3:D3"/>
    <mergeCell ref="E5:E6"/>
    <mergeCell ref="C7:D7"/>
    <mergeCell ref="C8:D8"/>
    <mergeCell ref="C5:D5"/>
    <mergeCell ref="C6:D6"/>
    <mergeCell ref="B43:D43"/>
    <mergeCell ref="B48:D48"/>
    <mergeCell ref="B49:D49"/>
    <mergeCell ref="B37:D37"/>
    <mergeCell ref="B38:D38"/>
    <mergeCell ref="B39:D39"/>
    <mergeCell ref="B40:D40"/>
    <mergeCell ref="B41:D41"/>
    <mergeCell ref="B42:D42"/>
    <mergeCell ref="B46:D46"/>
    <mergeCell ref="B50:D50"/>
    <mergeCell ref="B51:D51"/>
    <mergeCell ref="B44:D44"/>
    <mergeCell ref="B45:D45"/>
    <mergeCell ref="B47:D47"/>
  </mergeCells>
  <hyperlinks>
    <hyperlink ref="B1" location="'1. Index'!A1" display="Go To Index" xr:uid="{27D39B21-73C9-4B04-A846-59E4C603FFE4}"/>
    <hyperlink ref="E1" location="'4. Database'!A1" display="Go To Database" xr:uid="{0EE636F8-60C1-4910-9EF6-67FAB2F6BED4}"/>
  </hyperlinks>
  <pageMargins left="0.7" right="0.7" top="0.75" bottom="0.75" header="0.3" footer="0.3"/>
  <pageSetup scale="76" orientation="landscape" r:id="rId1"/>
  <headerFooter>
    <oddFooter>&amp;R_x000D_&amp;1#&amp;"Calibri"&amp;10&amp;K000000 Confidential</odd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C31083-56A1-4514-B333-716D78C9C548}">
  <sheetPr codeName="Sheet202">
    <pageSetUpPr fitToPage="1"/>
  </sheetPr>
  <dimension ref="B1:E51"/>
  <sheetViews>
    <sheetView zoomScale="70" zoomScaleNormal="70" workbookViewId="0">
      <selection activeCell="A48" sqref="A48:XFD49"/>
    </sheetView>
  </sheetViews>
  <sheetFormatPr defaultColWidth="9.21875" defaultRowHeight="14.4"/>
  <cols>
    <col min="1" max="1" width="2.77734375" style="20" customWidth="1"/>
    <col min="2" max="4" width="40.5546875" style="20" customWidth="1"/>
    <col min="5" max="5" width="54.21875" style="20" customWidth="1"/>
    <col min="6" max="16384" width="9.21875" style="20"/>
  </cols>
  <sheetData>
    <row r="1" spans="2:5" ht="15" thickBot="1">
      <c r="B1" s="19" t="s">
        <v>152</v>
      </c>
      <c r="C1" s="20">
        <v>85</v>
      </c>
      <c r="E1" s="11" t="s">
        <v>1275</v>
      </c>
    </row>
    <row r="2" spans="2:5">
      <c r="B2" s="21" t="s">
        <v>0</v>
      </c>
      <c r="C2" s="194" t="str">
        <f>VLOOKUP(C3,'1. Index'!$B$7:$C$212,2,0)</f>
        <v>Electrical and optical equipment</v>
      </c>
      <c r="D2" s="194"/>
    </row>
    <row r="3" spans="2:5" ht="15" thickBot="1">
      <c r="B3" s="22" t="s">
        <v>1</v>
      </c>
      <c r="C3" s="193" t="str">
        <f>LEFT(C5,10)</f>
        <v>15.01.11.2</v>
      </c>
      <c r="D3" s="194"/>
    </row>
    <row r="4" spans="2:5" ht="15" thickBot="1">
      <c r="B4" s="23"/>
    </row>
    <row r="5" spans="2:5" ht="15" customHeight="1">
      <c r="B5" s="24" t="s">
        <v>2</v>
      </c>
      <c r="C5" s="203" t="str" cm="1">
        <f t="array" ref="C5">INDEX('1. Index'!$B$8:$E$212,C1,1)</f>
        <v>15.01.11.2.01.710</v>
      </c>
      <c r="D5" s="204"/>
      <c r="E5" s="195" t="s">
        <v>3</v>
      </c>
    </row>
    <row r="6" spans="2:5" ht="15" customHeight="1" thickBot="1">
      <c r="B6" s="25" t="s">
        <v>4</v>
      </c>
      <c r="C6" s="205" t="str" cm="1">
        <f t="array" ref="C6">INDEX('1. Index'!$B$8:$E$212,C1,2)</f>
        <v>Portable petrol generator - Unspecified</v>
      </c>
      <c r="D6" s="206"/>
      <c r="E6" s="196"/>
    </row>
    <row r="7" spans="2:5" ht="16.5" customHeight="1" thickBot="1">
      <c r="B7" s="26"/>
      <c r="C7" s="197" t="s">
        <v>24</v>
      </c>
      <c r="D7" s="198"/>
      <c r="E7" s="13" t="s">
        <v>5</v>
      </c>
    </row>
    <row r="8" spans="2:5">
      <c r="B8" s="27" t="s">
        <v>6</v>
      </c>
      <c r="C8" s="199" t="str" cm="1">
        <f t="array" ref="C8">INDEX('1. Index'!$B$8:$E$212,C1,3)</f>
        <v>Unspecified</v>
      </c>
      <c r="D8" s="200"/>
      <c r="E8" s="28"/>
    </row>
    <row r="9" spans="2:5" ht="15" thickBot="1">
      <c r="B9" s="29" t="s">
        <v>7</v>
      </c>
      <c r="C9" s="201" t="str" cm="1">
        <f t="array" ref="C9">INDEX('1. Index'!$B$8:$E$212,C1,4)</f>
        <v>Unspecified</v>
      </c>
      <c r="D9" s="202"/>
      <c r="E9" s="30"/>
    </row>
    <row r="10" spans="2:5" ht="18" customHeight="1" thickBot="1">
      <c r="B10" s="31"/>
      <c r="C10" s="32" t="s">
        <v>8</v>
      </c>
      <c r="D10" s="32" t="s">
        <v>9</v>
      </c>
      <c r="E10" s="13" t="s">
        <v>5</v>
      </c>
    </row>
    <row r="11" spans="2:5" ht="15" customHeight="1">
      <c r="B11" s="36" t="s">
        <v>401</v>
      </c>
      <c r="C11" s="37" t="s">
        <v>216</v>
      </c>
      <c r="D11" s="67" t="s">
        <v>1882</v>
      </c>
      <c r="E11" s="35"/>
    </row>
    <row r="12" spans="2:5" ht="15" customHeight="1">
      <c r="B12" s="36" t="s">
        <v>402</v>
      </c>
      <c r="C12" s="37" t="s">
        <v>2662</v>
      </c>
      <c r="D12" s="38" t="s">
        <v>2663</v>
      </c>
      <c r="E12" s="39"/>
    </row>
    <row r="13" spans="2:5" ht="15" customHeight="1">
      <c r="B13" s="36" t="s">
        <v>403</v>
      </c>
      <c r="C13" s="37" t="s">
        <v>1573</v>
      </c>
      <c r="D13" s="38" t="s">
        <v>2664</v>
      </c>
      <c r="E13" s="39"/>
    </row>
    <row r="14" spans="2:5" ht="15" customHeight="1">
      <c r="B14" s="36" t="s">
        <v>404</v>
      </c>
      <c r="C14" s="37" t="s">
        <v>1574</v>
      </c>
      <c r="D14" s="38" t="s">
        <v>2665</v>
      </c>
      <c r="E14" s="39"/>
    </row>
    <row r="15" spans="2:5" ht="15" customHeight="1">
      <c r="B15" s="36" t="s">
        <v>1365</v>
      </c>
      <c r="C15" s="37" t="s">
        <v>1575</v>
      </c>
      <c r="D15" s="38" t="s">
        <v>2666</v>
      </c>
      <c r="E15" s="39"/>
    </row>
    <row r="16" spans="2:5" ht="15" customHeight="1">
      <c r="B16" s="36" t="s">
        <v>1366</v>
      </c>
      <c r="C16" s="37" t="s">
        <v>1576</v>
      </c>
      <c r="D16" s="38" t="s">
        <v>2667</v>
      </c>
      <c r="E16" s="39"/>
    </row>
    <row r="17" spans="2:5" ht="15" customHeight="1">
      <c r="B17" s="36" t="s">
        <v>1367</v>
      </c>
      <c r="C17" s="37" t="s">
        <v>1577</v>
      </c>
      <c r="D17" s="38" t="s">
        <v>2668</v>
      </c>
      <c r="E17" s="39"/>
    </row>
    <row r="18" spans="2:5" ht="15" customHeight="1">
      <c r="B18" s="36" t="s">
        <v>405</v>
      </c>
      <c r="C18" s="37" t="s">
        <v>407</v>
      </c>
      <c r="D18" s="38" t="s">
        <v>2669</v>
      </c>
      <c r="E18" s="39"/>
    </row>
    <row r="19" spans="2:5" ht="15" customHeight="1">
      <c r="B19" s="36" t="s">
        <v>406</v>
      </c>
      <c r="C19" s="37" t="s">
        <v>216</v>
      </c>
      <c r="D19" s="38" t="s">
        <v>1882</v>
      </c>
      <c r="E19" s="39"/>
    </row>
    <row r="20" spans="2:5" ht="15" customHeight="1">
      <c r="B20" s="36" t="s">
        <v>287</v>
      </c>
      <c r="C20" s="37" t="s">
        <v>1579</v>
      </c>
      <c r="D20" s="38" t="s">
        <v>2670</v>
      </c>
      <c r="E20" s="39"/>
    </row>
    <row r="21" spans="2:5" ht="15" customHeight="1">
      <c r="B21" s="36" t="s">
        <v>288</v>
      </c>
      <c r="C21" s="37" t="s">
        <v>1580</v>
      </c>
      <c r="D21" s="38" t="s">
        <v>2671</v>
      </c>
      <c r="E21" s="39"/>
    </row>
    <row r="22" spans="2:5" ht="15" customHeight="1">
      <c r="B22" s="36" t="s">
        <v>289</v>
      </c>
      <c r="C22" s="37" t="s">
        <v>1581</v>
      </c>
      <c r="D22" s="38" t="s">
        <v>2001</v>
      </c>
      <c r="E22" s="39"/>
    </row>
    <row r="23" spans="2:5" ht="15" customHeight="1">
      <c r="B23" s="36" t="s">
        <v>281</v>
      </c>
      <c r="C23" s="37" t="s">
        <v>1582</v>
      </c>
      <c r="D23" s="38" t="s">
        <v>2672</v>
      </c>
      <c r="E23" s="39"/>
    </row>
    <row r="24" spans="2:5" ht="15" customHeight="1">
      <c r="B24" s="36" t="s">
        <v>1368</v>
      </c>
      <c r="C24" s="37" t="s">
        <v>1578</v>
      </c>
      <c r="D24" s="38" t="s">
        <v>2673</v>
      </c>
      <c r="E24" s="39"/>
    </row>
    <row r="25" spans="2:5" ht="15" customHeight="1">
      <c r="B25" s="36"/>
      <c r="C25" s="37"/>
      <c r="D25" s="38"/>
      <c r="E25" s="39"/>
    </row>
    <row r="26" spans="2:5" ht="15" customHeight="1">
      <c r="B26" s="36"/>
      <c r="C26" s="37"/>
      <c r="D26" s="38"/>
      <c r="E26" s="39"/>
    </row>
    <row r="27" spans="2:5" ht="15" customHeight="1">
      <c r="B27" s="36"/>
      <c r="C27" s="37"/>
      <c r="D27" s="38"/>
      <c r="E27" s="39"/>
    </row>
    <row r="28" spans="2:5" ht="15" customHeight="1">
      <c r="B28" s="36"/>
      <c r="C28" s="37"/>
      <c r="D28" s="38"/>
      <c r="E28" s="39"/>
    </row>
    <row r="29" spans="2:5" ht="15" customHeight="1">
      <c r="B29" s="36"/>
      <c r="C29" s="37"/>
      <c r="D29" s="38"/>
      <c r="E29" s="39"/>
    </row>
    <row r="30" spans="2:5" ht="15" customHeight="1">
      <c r="B30" s="36"/>
      <c r="C30" s="37"/>
      <c r="D30" s="38"/>
      <c r="E30" s="39"/>
    </row>
    <row r="31" spans="2:5" ht="15" customHeight="1">
      <c r="B31" s="36"/>
      <c r="C31" s="37"/>
      <c r="D31" s="38"/>
      <c r="E31" s="39"/>
    </row>
    <row r="32" spans="2:5" ht="15" customHeight="1">
      <c r="B32" s="36"/>
      <c r="C32" s="37"/>
      <c r="D32" s="38"/>
      <c r="E32" s="39"/>
    </row>
    <row r="33" spans="2:5" ht="15" customHeight="1">
      <c r="B33" s="36"/>
      <c r="C33" s="37"/>
      <c r="D33" s="38"/>
      <c r="E33" s="39"/>
    </row>
    <row r="34" spans="2:5" ht="15" customHeight="1">
      <c r="B34" s="36"/>
      <c r="C34" s="37"/>
      <c r="D34" s="38"/>
      <c r="E34" s="39"/>
    </row>
    <row r="35" spans="2:5" ht="15" customHeight="1">
      <c r="B35" s="36" t="s">
        <v>10</v>
      </c>
      <c r="C35" s="37" t="s">
        <v>60</v>
      </c>
      <c r="D35" s="38" t="s">
        <v>60</v>
      </c>
      <c r="E35" s="39"/>
    </row>
    <row r="36" spans="2:5" ht="15" customHeight="1" thickBot="1">
      <c r="B36" s="36" t="s">
        <v>11</v>
      </c>
      <c r="C36" s="37" t="s">
        <v>61</v>
      </c>
      <c r="D36" s="41" t="s">
        <v>61</v>
      </c>
      <c r="E36" s="80"/>
    </row>
    <row r="37" spans="2:5" ht="16.5" customHeight="1" thickBot="1">
      <c r="B37" s="197" t="s">
        <v>12</v>
      </c>
      <c r="C37" s="207"/>
      <c r="D37" s="198"/>
      <c r="E37" s="13" t="s">
        <v>5</v>
      </c>
    </row>
    <row r="38" spans="2:5" ht="15" customHeight="1">
      <c r="B38" s="208" t="s">
        <v>13</v>
      </c>
      <c r="C38" s="209"/>
      <c r="D38" s="210"/>
      <c r="E38" s="35"/>
    </row>
    <row r="39" spans="2:5" ht="15" customHeight="1">
      <c r="B39" s="180" t="s">
        <v>141</v>
      </c>
      <c r="C39" s="181"/>
      <c r="D39" s="182"/>
      <c r="E39" s="39"/>
    </row>
    <row r="40" spans="2:5" ht="15" customHeight="1">
      <c r="B40" s="180" t="s">
        <v>14</v>
      </c>
      <c r="C40" s="181"/>
      <c r="D40" s="182"/>
      <c r="E40" s="42"/>
    </row>
    <row r="41" spans="2:5" ht="15" customHeight="1">
      <c r="B41" s="180" t="s">
        <v>15</v>
      </c>
      <c r="C41" s="181"/>
      <c r="D41" s="182"/>
      <c r="E41" s="42"/>
    </row>
    <row r="42" spans="2:5" ht="15" customHeight="1">
      <c r="B42" s="188" t="s">
        <v>221</v>
      </c>
      <c r="C42" s="189"/>
      <c r="D42" s="190"/>
      <c r="E42" s="42"/>
    </row>
    <row r="43" spans="2:5" ht="15" customHeight="1">
      <c r="B43" s="219" t="s">
        <v>208</v>
      </c>
      <c r="C43" s="220"/>
      <c r="D43" s="221"/>
      <c r="E43" s="43"/>
    </row>
    <row r="44" spans="2:5" ht="15" customHeight="1" thickBot="1">
      <c r="B44" s="213" t="s">
        <v>206</v>
      </c>
      <c r="C44" s="214"/>
      <c r="D44" s="215"/>
      <c r="E44" s="44"/>
    </row>
    <row r="45" spans="2:5" ht="15" customHeight="1" thickBot="1">
      <c r="B45" s="216" t="s">
        <v>207</v>
      </c>
      <c r="C45" s="217"/>
      <c r="D45" s="218"/>
      <c r="E45" s="45">
        <f>(E38+E40+E41+E42+E44)-(E43*E38)</f>
        <v>0</v>
      </c>
    </row>
    <row r="46" spans="2:5" ht="21" customHeight="1" thickBot="1">
      <c r="B46" s="222" t="s">
        <v>209</v>
      </c>
      <c r="C46" s="223"/>
      <c r="D46" s="223"/>
      <c r="E46" s="18" t="s">
        <v>17</v>
      </c>
    </row>
    <row r="47" spans="2:5" s="48" customFormat="1" ht="15" thickBot="1">
      <c r="B47" s="186"/>
      <c r="C47" s="187"/>
      <c r="D47" s="187"/>
      <c r="E47" s="47"/>
    </row>
    <row r="48" spans="2:5" ht="21.6" thickBot="1">
      <c r="B48" s="176" t="s">
        <v>1305</v>
      </c>
      <c r="C48" s="177"/>
      <c r="D48" s="177"/>
      <c r="E48" s="13" t="s">
        <v>1305</v>
      </c>
    </row>
    <row r="49" spans="2:5" ht="15" customHeight="1" thickBot="1">
      <c r="B49" s="178" t="s">
        <v>18</v>
      </c>
      <c r="C49" s="179"/>
      <c r="D49" s="179"/>
      <c r="E49" s="46"/>
    </row>
    <row r="50" spans="2:5">
      <c r="B50" s="212"/>
      <c r="C50" s="212"/>
      <c r="D50" s="212"/>
    </row>
    <row r="51" spans="2:5">
      <c r="B51" s="212"/>
      <c r="C51" s="212"/>
      <c r="D51" s="212"/>
    </row>
  </sheetData>
  <sheetProtection algorithmName="SHA-512" hashValue="FBR1sSZ2jTWHL29wnHEsYg9CYmcW6ICaGM6BGmEmm9J2FWn0KFSDJ/eZGp4oh3smC3B6kljxk+6G4cmuN4i0aw==" saltValue="gnxCaeMOyBPsKjb4ITefnA==" spinCount="100000" sheet="1" objects="1" scenarios="1"/>
  <mergeCells count="23">
    <mergeCell ref="B42:D42"/>
    <mergeCell ref="C2:D2"/>
    <mergeCell ref="C3:D3"/>
    <mergeCell ref="E5:E6"/>
    <mergeCell ref="C7:D7"/>
    <mergeCell ref="C8:D8"/>
    <mergeCell ref="C9:D9"/>
    <mergeCell ref="B37:D37"/>
    <mergeCell ref="B38:D38"/>
    <mergeCell ref="B39:D39"/>
    <mergeCell ref="B40:D40"/>
    <mergeCell ref="B41:D41"/>
    <mergeCell ref="C5:D5"/>
    <mergeCell ref="C6:D6"/>
    <mergeCell ref="B51:D51"/>
    <mergeCell ref="B43:D43"/>
    <mergeCell ref="B44:D44"/>
    <mergeCell ref="B45:D45"/>
    <mergeCell ref="B46:D46"/>
    <mergeCell ref="B48:D48"/>
    <mergeCell ref="B49:D49"/>
    <mergeCell ref="B50:D50"/>
    <mergeCell ref="B47:D47"/>
  </mergeCells>
  <hyperlinks>
    <hyperlink ref="B1" location="'1. Index'!A1" display="Go To Index" xr:uid="{6F9EEFA4-D51D-412E-819F-B77C15C1B0C3}"/>
    <hyperlink ref="E1" location="'4. Database'!A1" display="Go To Database" xr:uid="{B0E00EE0-223D-4E02-A932-21A2331124FF}"/>
  </hyperlinks>
  <pageMargins left="0.7" right="0.7" top="0.75" bottom="0.75" header="0.3" footer="0.3"/>
  <pageSetup scale="76" orientation="landscape" r:id="rId1"/>
  <headerFooter>
    <oddFooter>&amp;R_x000D_&amp;1#&amp;"Calibri"&amp;10&amp;K000000 Confidential</odd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26786C-CB5F-439D-B6E1-ECB0266D81F1}">
  <sheetPr codeName="Sheet203">
    <pageSetUpPr fitToPage="1"/>
  </sheetPr>
  <dimension ref="B1:E51"/>
  <sheetViews>
    <sheetView topLeftCell="A9" zoomScale="70" zoomScaleNormal="70" workbookViewId="0">
      <selection activeCell="A48" sqref="A48:XFD49"/>
    </sheetView>
  </sheetViews>
  <sheetFormatPr defaultColWidth="9.21875" defaultRowHeight="14.4"/>
  <cols>
    <col min="1" max="1" width="2.77734375" style="20" customWidth="1"/>
    <col min="2" max="4" width="40.5546875" style="20" customWidth="1"/>
    <col min="5" max="5" width="54.21875" style="20" customWidth="1"/>
    <col min="6" max="16384" width="9.21875" style="20"/>
  </cols>
  <sheetData>
    <row r="1" spans="2:5" ht="15" thickBot="1">
      <c r="B1" s="19" t="s">
        <v>152</v>
      </c>
      <c r="C1" s="20">
        <v>86</v>
      </c>
      <c r="E1" s="11" t="s">
        <v>1275</v>
      </c>
    </row>
    <row r="2" spans="2:5">
      <c r="B2" s="21" t="s">
        <v>0</v>
      </c>
      <c r="C2" s="194" t="str">
        <f>VLOOKUP(C3,'1. Index'!$B$7:$C$212,2,0)</f>
        <v>Electrical and optical equipment</v>
      </c>
      <c r="D2" s="194"/>
    </row>
    <row r="3" spans="2:5" ht="15" thickBot="1">
      <c r="B3" s="22" t="s">
        <v>1</v>
      </c>
      <c r="C3" s="193" t="str">
        <f>LEFT(C5,10)</f>
        <v>15.01.11.2</v>
      </c>
      <c r="D3" s="194"/>
    </row>
    <row r="4" spans="2:5" ht="15" thickBot="1">
      <c r="B4" s="23"/>
    </row>
    <row r="5" spans="2:5" ht="15" customHeight="1">
      <c r="B5" s="24" t="s">
        <v>2</v>
      </c>
      <c r="C5" s="203" t="str" cm="1">
        <f t="array" ref="C5">INDEX('1. Index'!$B$8:$E$212,C1,1)</f>
        <v>15.01.11.2.01.720</v>
      </c>
      <c r="D5" s="204"/>
      <c r="E5" s="195" t="s">
        <v>3</v>
      </c>
    </row>
    <row r="6" spans="2:5" ht="15" customHeight="1" thickBot="1">
      <c r="B6" s="25" t="s">
        <v>4</v>
      </c>
      <c r="C6" s="205" t="str" cm="1">
        <f t="array" ref="C6">INDEX('1. Index'!$B$8:$E$212,C1,2)</f>
        <v>Portable petrol generator - Honda (Japan) - EG 3600CL</v>
      </c>
      <c r="D6" s="206"/>
      <c r="E6" s="196"/>
    </row>
    <row r="7" spans="2:5" ht="16.5" customHeight="1" thickBot="1">
      <c r="B7" s="26"/>
      <c r="C7" s="197" t="s">
        <v>24</v>
      </c>
      <c r="D7" s="198"/>
      <c r="E7" s="13" t="s">
        <v>5</v>
      </c>
    </row>
    <row r="8" spans="2:5">
      <c r="B8" s="27" t="s">
        <v>6</v>
      </c>
      <c r="C8" s="199" t="str" cm="1">
        <f t="array" ref="C8">INDEX('1. Index'!$B$8:$E$212,C1,3)</f>
        <v>Honda (Japan)</v>
      </c>
      <c r="D8" s="200"/>
      <c r="E8" s="28"/>
    </row>
    <row r="9" spans="2:5" ht="15" thickBot="1">
      <c r="B9" s="29" t="s">
        <v>7</v>
      </c>
      <c r="C9" s="201" t="str" cm="1">
        <f t="array" ref="C9">INDEX('1. Index'!$B$8:$E$212,C1,4)</f>
        <v>EG 3600CL</v>
      </c>
      <c r="D9" s="202"/>
      <c r="E9" s="30"/>
    </row>
    <row r="10" spans="2:5" ht="18" customHeight="1" thickBot="1">
      <c r="B10" s="31"/>
      <c r="C10" s="32" t="s">
        <v>8</v>
      </c>
      <c r="D10" s="32" t="s">
        <v>9</v>
      </c>
      <c r="E10" s="13" t="s">
        <v>5</v>
      </c>
    </row>
    <row r="11" spans="2:5" ht="15" customHeight="1">
      <c r="B11" s="33" t="s">
        <v>401</v>
      </c>
      <c r="C11" s="81" t="s">
        <v>216</v>
      </c>
      <c r="D11" s="85" t="s">
        <v>1882</v>
      </c>
      <c r="E11" s="35"/>
    </row>
    <row r="12" spans="2:5" ht="15" customHeight="1">
      <c r="B12" s="36" t="s">
        <v>402</v>
      </c>
      <c r="C12" s="37" t="s">
        <v>2662</v>
      </c>
      <c r="D12" s="38" t="s">
        <v>2663</v>
      </c>
      <c r="E12" s="39"/>
    </row>
    <row r="13" spans="2:5" ht="15" customHeight="1">
      <c r="B13" s="36" t="s">
        <v>403</v>
      </c>
      <c r="C13" s="37" t="s">
        <v>1573</v>
      </c>
      <c r="D13" s="38" t="s">
        <v>2664</v>
      </c>
      <c r="E13" s="39"/>
    </row>
    <row r="14" spans="2:5" ht="15" customHeight="1">
      <c r="B14" s="36" t="s">
        <v>404</v>
      </c>
      <c r="C14" s="37" t="s">
        <v>1574</v>
      </c>
      <c r="D14" s="38" t="s">
        <v>2665</v>
      </c>
      <c r="E14" s="39"/>
    </row>
    <row r="15" spans="2:5" ht="15" customHeight="1">
      <c r="B15" s="36" t="s">
        <v>1365</v>
      </c>
      <c r="C15" s="37" t="s">
        <v>1575</v>
      </c>
      <c r="D15" s="38" t="s">
        <v>2666</v>
      </c>
      <c r="E15" s="39"/>
    </row>
    <row r="16" spans="2:5" ht="15" customHeight="1">
      <c r="B16" s="36" t="s">
        <v>1366</v>
      </c>
      <c r="C16" s="37" t="s">
        <v>1576</v>
      </c>
      <c r="D16" s="38" t="s">
        <v>2667</v>
      </c>
      <c r="E16" s="39"/>
    </row>
    <row r="17" spans="2:5" ht="15" customHeight="1">
      <c r="B17" s="36" t="s">
        <v>1367</v>
      </c>
      <c r="C17" s="37" t="s">
        <v>1577</v>
      </c>
      <c r="D17" s="38" t="s">
        <v>2668</v>
      </c>
      <c r="E17" s="39"/>
    </row>
    <row r="18" spans="2:5" ht="15" customHeight="1">
      <c r="B18" s="36" t="s">
        <v>405</v>
      </c>
      <c r="C18" s="37" t="s">
        <v>407</v>
      </c>
      <c r="D18" s="38" t="s">
        <v>2669</v>
      </c>
      <c r="E18" s="39"/>
    </row>
    <row r="19" spans="2:5" ht="15" customHeight="1">
      <c r="B19" s="36" t="s">
        <v>406</v>
      </c>
      <c r="C19" s="37" t="s">
        <v>216</v>
      </c>
      <c r="D19" s="38" t="s">
        <v>1882</v>
      </c>
      <c r="E19" s="39"/>
    </row>
    <row r="20" spans="2:5" ht="15" customHeight="1">
      <c r="B20" s="36" t="s">
        <v>287</v>
      </c>
      <c r="C20" s="37" t="s">
        <v>1579</v>
      </c>
      <c r="D20" s="38" t="s">
        <v>2670</v>
      </c>
      <c r="E20" s="39"/>
    </row>
    <row r="21" spans="2:5" ht="15" customHeight="1">
      <c r="B21" s="36" t="s">
        <v>288</v>
      </c>
      <c r="C21" s="37" t="s">
        <v>1580</v>
      </c>
      <c r="D21" s="38" t="s">
        <v>2671</v>
      </c>
      <c r="E21" s="39"/>
    </row>
    <row r="22" spans="2:5" ht="15" customHeight="1">
      <c r="B22" s="36" t="s">
        <v>289</v>
      </c>
      <c r="C22" s="37" t="s">
        <v>1581</v>
      </c>
      <c r="D22" s="38" t="s">
        <v>2001</v>
      </c>
      <c r="E22" s="39"/>
    </row>
    <row r="23" spans="2:5" ht="15" customHeight="1">
      <c r="B23" s="36" t="s">
        <v>281</v>
      </c>
      <c r="C23" s="37" t="s">
        <v>1582</v>
      </c>
      <c r="D23" s="38" t="s">
        <v>2672</v>
      </c>
      <c r="E23" s="39"/>
    </row>
    <row r="24" spans="2:5" ht="15" customHeight="1">
      <c r="B24" s="36" t="s">
        <v>1368</v>
      </c>
      <c r="C24" s="37" t="s">
        <v>1578</v>
      </c>
      <c r="D24" s="38" t="s">
        <v>2673</v>
      </c>
      <c r="E24" s="39"/>
    </row>
    <row r="25" spans="2:5" ht="15" customHeight="1">
      <c r="B25" s="36"/>
      <c r="C25" s="37"/>
      <c r="D25" s="38"/>
      <c r="E25" s="39"/>
    </row>
    <row r="26" spans="2:5" ht="15" customHeight="1">
      <c r="B26" s="36"/>
      <c r="C26" s="37"/>
      <c r="D26" s="38"/>
      <c r="E26" s="39"/>
    </row>
    <row r="27" spans="2:5" ht="15" customHeight="1">
      <c r="B27" s="36"/>
      <c r="C27" s="37"/>
      <c r="D27" s="38"/>
      <c r="E27" s="39"/>
    </row>
    <row r="28" spans="2:5" ht="15" customHeight="1">
      <c r="B28" s="36"/>
      <c r="C28" s="37"/>
      <c r="D28" s="38"/>
      <c r="E28" s="39"/>
    </row>
    <row r="29" spans="2:5" ht="15" customHeight="1">
      <c r="B29" s="36"/>
      <c r="C29" s="37"/>
      <c r="D29" s="38"/>
      <c r="E29" s="39"/>
    </row>
    <row r="30" spans="2:5" ht="15" customHeight="1">
      <c r="B30" s="36"/>
      <c r="C30" s="37"/>
      <c r="D30" s="38"/>
      <c r="E30" s="39"/>
    </row>
    <row r="31" spans="2:5" ht="15" customHeight="1">
      <c r="B31" s="36"/>
      <c r="C31" s="37"/>
      <c r="D31" s="38"/>
      <c r="E31" s="39"/>
    </row>
    <row r="32" spans="2:5" ht="15" customHeight="1">
      <c r="B32" s="36"/>
      <c r="C32" s="37"/>
      <c r="D32" s="38"/>
      <c r="E32" s="39"/>
    </row>
    <row r="33" spans="2:5" ht="15" customHeight="1">
      <c r="B33" s="36"/>
      <c r="C33" s="37"/>
      <c r="D33" s="38"/>
      <c r="E33" s="39"/>
    </row>
    <row r="34" spans="2:5" ht="15" customHeight="1">
      <c r="B34" s="36" t="s">
        <v>279</v>
      </c>
      <c r="C34" s="37" t="s">
        <v>2063</v>
      </c>
      <c r="D34" s="38" t="s">
        <v>2675</v>
      </c>
      <c r="E34" s="39"/>
    </row>
    <row r="35" spans="2:5" ht="15" customHeight="1">
      <c r="B35" s="36" t="s">
        <v>10</v>
      </c>
      <c r="C35" s="37" t="s">
        <v>60</v>
      </c>
      <c r="D35" s="38" t="s">
        <v>60</v>
      </c>
      <c r="E35" s="39"/>
    </row>
    <row r="36" spans="2:5" ht="15" customHeight="1" thickBot="1">
      <c r="B36" s="36" t="s">
        <v>11</v>
      </c>
      <c r="C36" s="37" t="s">
        <v>61</v>
      </c>
      <c r="D36" s="41" t="s">
        <v>61</v>
      </c>
      <c r="E36" s="80"/>
    </row>
    <row r="37" spans="2:5" ht="16.5" customHeight="1" thickBot="1">
      <c r="B37" s="197" t="s">
        <v>12</v>
      </c>
      <c r="C37" s="207"/>
      <c r="D37" s="198"/>
      <c r="E37" s="13" t="s">
        <v>5</v>
      </c>
    </row>
    <row r="38" spans="2:5" ht="15" customHeight="1">
      <c r="B38" s="208" t="s">
        <v>13</v>
      </c>
      <c r="C38" s="209"/>
      <c r="D38" s="210"/>
      <c r="E38" s="35"/>
    </row>
    <row r="39" spans="2:5" ht="15" customHeight="1">
      <c r="B39" s="180" t="s">
        <v>141</v>
      </c>
      <c r="C39" s="181"/>
      <c r="D39" s="182"/>
      <c r="E39" s="39"/>
    </row>
    <row r="40" spans="2:5" ht="15" customHeight="1">
      <c r="B40" s="180" t="s">
        <v>14</v>
      </c>
      <c r="C40" s="181"/>
      <c r="D40" s="182"/>
      <c r="E40" s="42"/>
    </row>
    <row r="41" spans="2:5" ht="15" customHeight="1">
      <c r="B41" s="180" t="s">
        <v>15</v>
      </c>
      <c r="C41" s="181"/>
      <c r="D41" s="182"/>
      <c r="E41" s="42"/>
    </row>
    <row r="42" spans="2:5" ht="15" customHeight="1">
      <c r="B42" s="188" t="s">
        <v>221</v>
      </c>
      <c r="C42" s="189"/>
      <c r="D42" s="190"/>
      <c r="E42" s="42"/>
    </row>
    <row r="43" spans="2:5" ht="15" customHeight="1">
      <c r="B43" s="219" t="s">
        <v>208</v>
      </c>
      <c r="C43" s="220"/>
      <c r="D43" s="221"/>
      <c r="E43" s="43"/>
    </row>
    <row r="44" spans="2:5" ht="15" customHeight="1" thickBot="1">
      <c r="B44" s="213" t="s">
        <v>206</v>
      </c>
      <c r="C44" s="214"/>
      <c r="D44" s="215"/>
      <c r="E44" s="44"/>
    </row>
    <row r="45" spans="2:5" ht="15" customHeight="1" thickBot="1">
      <c r="B45" s="216" t="s">
        <v>207</v>
      </c>
      <c r="C45" s="217"/>
      <c r="D45" s="218"/>
      <c r="E45" s="45">
        <f>(E38+E40+E41+E42+E44)-(E43*E38)</f>
        <v>0</v>
      </c>
    </row>
    <row r="46" spans="2:5" ht="21" customHeight="1" thickBot="1">
      <c r="B46" s="222" t="s">
        <v>209</v>
      </c>
      <c r="C46" s="223"/>
      <c r="D46" s="223"/>
      <c r="E46" s="18" t="s">
        <v>17</v>
      </c>
    </row>
    <row r="47" spans="2:5" s="48" customFormat="1" ht="15" thickBot="1">
      <c r="B47" s="186" t="s">
        <v>2674</v>
      </c>
      <c r="C47" s="187"/>
      <c r="D47" s="187"/>
      <c r="E47" s="47"/>
    </row>
    <row r="48" spans="2:5" ht="21.6" thickBot="1">
      <c r="B48" s="176" t="s">
        <v>1305</v>
      </c>
      <c r="C48" s="177"/>
      <c r="D48" s="177"/>
      <c r="E48" s="13" t="s">
        <v>1305</v>
      </c>
    </row>
    <row r="49" spans="2:5" ht="15" customHeight="1" thickBot="1">
      <c r="B49" s="178" t="s">
        <v>18</v>
      </c>
      <c r="C49" s="179"/>
      <c r="D49" s="179"/>
      <c r="E49" s="46"/>
    </row>
    <row r="50" spans="2:5">
      <c r="B50" s="212"/>
      <c r="C50" s="212"/>
      <c r="D50" s="212"/>
    </row>
    <row r="51" spans="2:5">
      <c r="B51" s="212"/>
      <c r="C51" s="212"/>
      <c r="D51" s="212"/>
    </row>
  </sheetData>
  <sheetProtection algorithmName="SHA-512" hashValue="h/IilfQG/JWsHpCSQ04DvW1h4UqOLpI+zSADTfprfrSmNf2i9XD0qsGhIkjTHBWQsbPP/6awJGH3K36UT3mB+w==" saltValue="F+YBDlPw+a40UfNHS92XIg==" spinCount="100000" sheet="1" objects="1" scenarios="1"/>
  <mergeCells count="23">
    <mergeCell ref="B42:D42"/>
    <mergeCell ref="C2:D2"/>
    <mergeCell ref="C3:D3"/>
    <mergeCell ref="E5:E6"/>
    <mergeCell ref="C7:D7"/>
    <mergeCell ref="C8:D8"/>
    <mergeCell ref="C9:D9"/>
    <mergeCell ref="B37:D37"/>
    <mergeCell ref="B38:D38"/>
    <mergeCell ref="B39:D39"/>
    <mergeCell ref="B40:D40"/>
    <mergeCell ref="B41:D41"/>
    <mergeCell ref="C5:D5"/>
    <mergeCell ref="C6:D6"/>
    <mergeCell ref="B51:D51"/>
    <mergeCell ref="B43:D43"/>
    <mergeCell ref="B44:D44"/>
    <mergeCell ref="B45:D45"/>
    <mergeCell ref="B46:D46"/>
    <mergeCell ref="B48:D48"/>
    <mergeCell ref="B49:D49"/>
    <mergeCell ref="B50:D50"/>
    <mergeCell ref="B47:D47"/>
  </mergeCells>
  <hyperlinks>
    <hyperlink ref="B1" location="'1. Index'!A1" display="Go To Index" xr:uid="{A61699A3-F998-4D52-9FD6-17B881C867A2}"/>
    <hyperlink ref="E1" location="'4. Database'!A1" display="Go To Database" xr:uid="{782F3A6A-7AF4-4926-A69C-485EF63D690A}"/>
  </hyperlinks>
  <pageMargins left="0.7" right="0.7" top="0.75" bottom="0.75" header="0.3" footer="0.3"/>
  <pageSetup scale="76" orientation="landscape" r:id="rId1"/>
  <headerFooter>
    <oddFooter>&amp;R_x000D_&amp;1#&amp;"Calibri"&amp;10&amp;K000000 Confidential</odd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F1D928-B212-469B-A724-1A90552B8959}">
  <sheetPr codeName="Sheet32">
    <pageSetUpPr fitToPage="1"/>
  </sheetPr>
  <dimension ref="B1:E51"/>
  <sheetViews>
    <sheetView topLeftCell="A19" zoomScale="70" zoomScaleNormal="70" workbookViewId="0">
      <selection activeCell="A48" sqref="A48:XFD49"/>
    </sheetView>
  </sheetViews>
  <sheetFormatPr defaultColWidth="9.21875" defaultRowHeight="14.4"/>
  <cols>
    <col min="1" max="1" width="2.77734375" style="20" customWidth="1"/>
    <col min="2" max="4" width="40.5546875" style="20" customWidth="1"/>
    <col min="5" max="5" width="54.21875" style="20" customWidth="1"/>
    <col min="6" max="16384" width="9.21875" style="20"/>
  </cols>
  <sheetData>
    <row r="1" spans="2:5" ht="15" thickBot="1">
      <c r="B1" s="19" t="s">
        <v>152</v>
      </c>
      <c r="C1" s="20">
        <v>87</v>
      </c>
      <c r="E1" s="11" t="s">
        <v>1275</v>
      </c>
    </row>
    <row r="2" spans="2:5">
      <c r="B2" s="21" t="s">
        <v>0</v>
      </c>
      <c r="C2" s="194" t="str">
        <f>VLOOKUP(C3,'1. Index'!$B$7:$C$212,2,0)</f>
        <v>Electrical and optical equipment</v>
      </c>
      <c r="D2" s="194"/>
    </row>
    <row r="3" spans="2:5" ht="15" thickBot="1">
      <c r="B3" s="22" t="s">
        <v>1</v>
      </c>
      <c r="C3" s="193" t="str">
        <f>LEFT(C5,10)</f>
        <v>15.01.11.2</v>
      </c>
      <c r="D3" s="194"/>
    </row>
    <row r="4" spans="2:5" ht="15" thickBot="1">
      <c r="B4" s="23"/>
    </row>
    <row r="5" spans="2:5" ht="15" customHeight="1">
      <c r="B5" s="24" t="s">
        <v>2</v>
      </c>
      <c r="C5" s="203" t="str" cm="1">
        <f t="array" ref="C5">INDEX('1. Index'!$B$8:$E$212,C1,1)</f>
        <v>15.01.11.2.01.730</v>
      </c>
      <c r="D5" s="204"/>
      <c r="E5" s="195" t="s">
        <v>3</v>
      </c>
    </row>
    <row r="6" spans="2:5" ht="15" customHeight="1" thickBot="1">
      <c r="B6" s="25" t="s">
        <v>4</v>
      </c>
      <c r="C6" s="205" t="str" cm="1">
        <f t="array" ref="C6">INDEX('1. Index'!$B$8:$E$212,C1,2)</f>
        <v>Portable diesel generator - Unspecified</v>
      </c>
      <c r="D6" s="206"/>
      <c r="E6" s="196"/>
    </row>
    <row r="7" spans="2:5" ht="16.5" customHeight="1" thickBot="1">
      <c r="B7" s="26"/>
      <c r="C7" s="197" t="s">
        <v>24</v>
      </c>
      <c r="D7" s="198"/>
      <c r="E7" s="13" t="s">
        <v>5</v>
      </c>
    </row>
    <row r="8" spans="2:5">
      <c r="B8" s="27" t="s">
        <v>6</v>
      </c>
      <c r="C8" s="199" t="str" cm="1">
        <f t="array" ref="C8">INDEX('1. Index'!$B$8:$E$212,C1,3)</f>
        <v>Unspecified</v>
      </c>
      <c r="D8" s="200"/>
      <c r="E8" s="28"/>
    </row>
    <row r="9" spans="2:5" ht="15" thickBot="1">
      <c r="B9" s="29" t="s">
        <v>7</v>
      </c>
      <c r="C9" s="201" t="str" cm="1">
        <f t="array" ref="C9">INDEX('1. Index'!$B$8:$E$212,C1,4)</f>
        <v>Unspecified</v>
      </c>
      <c r="D9" s="202"/>
      <c r="E9" s="30"/>
    </row>
    <row r="10" spans="2:5" ht="18" customHeight="1" thickBot="1">
      <c r="B10" s="31"/>
      <c r="C10" s="32" t="s">
        <v>8</v>
      </c>
      <c r="D10" s="32" t="s">
        <v>9</v>
      </c>
      <c r="E10" s="13" t="s">
        <v>5</v>
      </c>
    </row>
    <row r="11" spans="2:5" ht="15" customHeight="1">
      <c r="B11" s="33" t="s">
        <v>401</v>
      </c>
      <c r="C11" s="81" t="s">
        <v>216</v>
      </c>
      <c r="D11" s="85" t="s">
        <v>1882</v>
      </c>
      <c r="E11" s="35"/>
    </row>
    <row r="12" spans="2:5" ht="28.8">
      <c r="B12" s="36" t="s">
        <v>402</v>
      </c>
      <c r="C12" s="37" t="s">
        <v>2676</v>
      </c>
      <c r="D12" s="38" t="s">
        <v>2677</v>
      </c>
      <c r="E12" s="39"/>
    </row>
    <row r="13" spans="2:5" ht="15" customHeight="1">
      <c r="B13" s="36" t="s">
        <v>403</v>
      </c>
      <c r="C13" s="37" t="s">
        <v>2678</v>
      </c>
      <c r="D13" s="38" t="s">
        <v>2679</v>
      </c>
      <c r="E13" s="39"/>
    </row>
    <row r="14" spans="2:5" ht="15" customHeight="1">
      <c r="B14" s="36" t="s">
        <v>404</v>
      </c>
      <c r="C14" s="37" t="s">
        <v>2680</v>
      </c>
      <c r="D14" s="38" t="s">
        <v>2681</v>
      </c>
      <c r="E14" s="39"/>
    </row>
    <row r="15" spans="2:5" ht="15" customHeight="1">
      <c r="B15" s="36" t="s">
        <v>1366</v>
      </c>
      <c r="C15" s="37" t="s">
        <v>2682</v>
      </c>
      <c r="D15" s="38" t="s">
        <v>2683</v>
      </c>
      <c r="E15" s="39"/>
    </row>
    <row r="16" spans="2:5" ht="15" customHeight="1">
      <c r="B16" s="36" t="s">
        <v>1367</v>
      </c>
      <c r="C16" s="37" t="s">
        <v>2684</v>
      </c>
      <c r="D16" s="38" t="s">
        <v>2685</v>
      </c>
      <c r="E16" s="39"/>
    </row>
    <row r="17" spans="2:5" ht="15" customHeight="1">
      <c r="B17" s="36" t="s">
        <v>405</v>
      </c>
      <c r="C17" s="37" t="s">
        <v>2686</v>
      </c>
      <c r="D17" s="38" t="s">
        <v>2687</v>
      </c>
      <c r="E17" s="39"/>
    </row>
    <row r="18" spans="2:5" ht="15" customHeight="1">
      <c r="B18" s="36" t="s">
        <v>406</v>
      </c>
      <c r="C18" s="37" t="s">
        <v>216</v>
      </c>
      <c r="D18" s="38" t="s">
        <v>1882</v>
      </c>
      <c r="E18" s="39"/>
    </row>
    <row r="19" spans="2:5" ht="15" customHeight="1">
      <c r="B19" s="36" t="s">
        <v>281</v>
      </c>
      <c r="C19" s="37" t="s">
        <v>2688</v>
      </c>
      <c r="D19" s="38" t="s">
        <v>2689</v>
      </c>
      <c r="E19" s="39"/>
    </row>
    <row r="20" spans="2:5" ht="15" customHeight="1">
      <c r="B20" s="36" t="s">
        <v>1368</v>
      </c>
      <c r="C20" s="37" t="s">
        <v>2690</v>
      </c>
      <c r="D20" s="38" t="s">
        <v>2691</v>
      </c>
      <c r="E20" s="39"/>
    </row>
    <row r="21" spans="2:5" ht="15" customHeight="1">
      <c r="B21" s="36"/>
      <c r="C21" s="37"/>
      <c r="D21" s="38"/>
      <c r="E21" s="39"/>
    </row>
    <row r="22" spans="2:5" ht="15" customHeight="1">
      <c r="B22" s="36"/>
      <c r="C22" s="37"/>
      <c r="D22" s="38"/>
      <c r="E22" s="39"/>
    </row>
    <row r="23" spans="2:5" ht="15" customHeight="1">
      <c r="B23" s="36"/>
      <c r="C23" s="37"/>
      <c r="D23" s="38"/>
      <c r="E23" s="39"/>
    </row>
    <row r="24" spans="2:5" ht="15" customHeight="1">
      <c r="B24" s="36"/>
      <c r="C24" s="37"/>
      <c r="D24" s="38"/>
      <c r="E24" s="39"/>
    </row>
    <row r="25" spans="2:5" ht="15" customHeight="1">
      <c r="B25" s="36"/>
      <c r="C25" s="37"/>
      <c r="D25" s="38"/>
      <c r="E25" s="39"/>
    </row>
    <row r="26" spans="2:5" ht="15" customHeight="1">
      <c r="B26" s="36"/>
      <c r="C26" s="37"/>
      <c r="D26" s="38"/>
      <c r="E26" s="39"/>
    </row>
    <row r="27" spans="2:5" ht="15" customHeight="1">
      <c r="B27" s="36"/>
      <c r="C27" s="37"/>
      <c r="D27" s="38"/>
      <c r="E27" s="39"/>
    </row>
    <row r="28" spans="2:5" ht="15" customHeight="1">
      <c r="B28" s="36"/>
      <c r="C28" s="37"/>
      <c r="D28" s="38"/>
      <c r="E28" s="39"/>
    </row>
    <row r="29" spans="2:5" ht="15" customHeight="1">
      <c r="B29" s="36"/>
      <c r="C29" s="37"/>
      <c r="D29" s="38"/>
      <c r="E29" s="39"/>
    </row>
    <row r="30" spans="2:5" ht="15" customHeight="1">
      <c r="B30" s="36"/>
      <c r="C30" s="37"/>
      <c r="D30" s="38"/>
      <c r="E30" s="39"/>
    </row>
    <row r="31" spans="2:5" ht="15" customHeight="1">
      <c r="B31" s="36"/>
      <c r="C31" s="37"/>
      <c r="D31" s="38"/>
      <c r="E31" s="39"/>
    </row>
    <row r="32" spans="2:5" ht="15" customHeight="1">
      <c r="B32" s="36"/>
      <c r="C32" s="37"/>
      <c r="D32" s="38"/>
      <c r="E32" s="39"/>
    </row>
    <row r="33" spans="2:5" ht="15" customHeight="1">
      <c r="B33" s="36"/>
      <c r="C33" s="37"/>
      <c r="D33" s="38"/>
      <c r="E33" s="39"/>
    </row>
    <row r="34" spans="2:5" ht="15" customHeight="1">
      <c r="B34" s="36" t="s">
        <v>279</v>
      </c>
      <c r="C34" s="37" t="s">
        <v>2693</v>
      </c>
      <c r="D34" s="38" t="s">
        <v>2694</v>
      </c>
      <c r="E34" s="39"/>
    </row>
    <row r="35" spans="2:5" ht="15" customHeight="1">
      <c r="B35" s="36" t="s">
        <v>10</v>
      </c>
      <c r="C35" s="37" t="s">
        <v>60</v>
      </c>
      <c r="D35" s="38" t="s">
        <v>60</v>
      </c>
      <c r="E35" s="39"/>
    </row>
    <row r="36" spans="2:5" ht="15" customHeight="1" thickBot="1">
      <c r="B36" s="36" t="s">
        <v>11</v>
      </c>
      <c r="C36" s="37" t="s">
        <v>61</v>
      </c>
      <c r="D36" s="41" t="s">
        <v>61</v>
      </c>
      <c r="E36" s="80"/>
    </row>
    <row r="37" spans="2:5" ht="16.5" customHeight="1" thickBot="1">
      <c r="B37" s="197" t="s">
        <v>12</v>
      </c>
      <c r="C37" s="207"/>
      <c r="D37" s="198"/>
      <c r="E37" s="13" t="s">
        <v>5</v>
      </c>
    </row>
    <row r="38" spans="2:5" ht="15" customHeight="1">
      <c r="B38" s="208" t="s">
        <v>13</v>
      </c>
      <c r="C38" s="209"/>
      <c r="D38" s="210"/>
      <c r="E38" s="35"/>
    </row>
    <row r="39" spans="2:5" ht="15" customHeight="1">
      <c r="B39" s="180" t="s">
        <v>141</v>
      </c>
      <c r="C39" s="181"/>
      <c r="D39" s="182"/>
      <c r="E39" s="39"/>
    </row>
    <row r="40" spans="2:5" ht="15" customHeight="1">
      <c r="B40" s="180" t="s">
        <v>14</v>
      </c>
      <c r="C40" s="181"/>
      <c r="D40" s="182"/>
      <c r="E40" s="42"/>
    </row>
    <row r="41" spans="2:5" ht="15" customHeight="1">
      <c r="B41" s="180" t="s">
        <v>15</v>
      </c>
      <c r="C41" s="181"/>
      <c r="D41" s="182"/>
      <c r="E41" s="42"/>
    </row>
    <row r="42" spans="2:5" ht="15" customHeight="1">
      <c r="B42" s="188" t="s">
        <v>221</v>
      </c>
      <c r="C42" s="189"/>
      <c r="D42" s="190"/>
      <c r="E42" s="42"/>
    </row>
    <row r="43" spans="2:5" ht="15" customHeight="1">
      <c r="B43" s="219" t="s">
        <v>208</v>
      </c>
      <c r="C43" s="220"/>
      <c r="D43" s="221"/>
      <c r="E43" s="43"/>
    </row>
    <row r="44" spans="2:5" ht="15" customHeight="1" thickBot="1">
      <c r="B44" s="213" t="s">
        <v>206</v>
      </c>
      <c r="C44" s="214"/>
      <c r="D44" s="215"/>
      <c r="E44" s="44"/>
    </row>
    <row r="45" spans="2:5" ht="15" customHeight="1" thickBot="1">
      <c r="B45" s="216" t="s">
        <v>207</v>
      </c>
      <c r="C45" s="217"/>
      <c r="D45" s="218"/>
      <c r="E45" s="45">
        <f>(E38+E40+E41+E42+E44)-(E43*E38)</f>
        <v>0</v>
      </c>
    </row>
    <row r="46" spans="2:5" ht="21" customHeight="1" thickBot="1">
      <c r="B46" s="222" t="s">
        <v>209</v>
      </c>
      <c r="C46" s="223"/>
      <c r="D46" s="223"/>
      <c r="E46" s="18" t="s">
        <v>17</v>
      </c>
    </row>
    <row r="47" spans="2:5" s="48" customFormat="1" ht="15" thickBot="1">
      <c r="B47" s="186" t="s">
        <v>2692</v>
      </c>
      <c r="C47" s="187"/>
      <c r="D47" s="187"/>
      <c r="E47" s="47"/>
    </row>
    <row r="48" spans="2:5" ht="21.6" thickBot="1">
      <c r="B48" s="176" t="s">
        <v>1305</v>
      </c>
      <c r="C48" s="177"/>
      <c r="D48" s="177"/>
      <c r="E48" s="13" t="s">
        <v>1305</v>
      </c>
    </row>
    <row r="49" spans="2:5" ht="15" customHeight="1" thickBot="1">
      <c r="B49" s="178" t="s">
        <v>18</v>
      </c>
      <c r="C49" s="179"/>
      <c r="D49" s="179"/>
      <c r="E49" s="46"/>
    </row>
    <row r="50" spans="2:5">
      <c r="B50" s="212"/>
      <c r="C50" s="212"/>
      <c r="D50" s="212"/>
    </row>
    <row r="51" spans="2:5">
      <c r="B51" s="212"/>
      <c r="C51" s="212"/>
      <c r="D51" s="212"/>
    </row>
  </sheetData>
  <sheetProtection algorithmName="SHA-512" hashValue="NpEvbCU5PgA/zxZ8gBqIA+W9w2BsH1zmi++UzS+JPflRn3lSKaVR4MI8fDB4krd74fQUrJ2/x2Ud0AxejlccMw==" saltValue="RQFunKnPWKJMxN662o0POw==" spinCount="100000" sheet="1" objects="1" scenarios="1"/>
  <mergeCells count="23">
    <mergeCell ref="C5:D5"/>
    <mergeCell ref="C6:D6"/>
    <mergeCell ref="C2:D2"/>
    <mergeCell ref="C3:D3"/>
    <mergeCell ref="E5:E6"/>
    <mergeCell ref="C7:D7"/>
    <mergeCell ref="C8:D8"/>
    <mergeCell ref="B37:D37"/>
    <mergeCell ref="B38:D38"/>
    <mergeCell ref="B39:D39"/>
    <mergeCell ref="C9:D9"/>
    <mergeCell ref="B40:D40"/>
    <mergeCell ref="B41:D41"/>
    <mergeCell ref="B42:D42"/>
    <mergeCell ref="B43:D43"/>
    <mergeCell ref="B44:D44"/>
    <mergeCell ref="B49:D49"/>
    <mergeCell ref="B50:D50"/>
    <mergeCell ref="B51:D51"/>
    <mergeCell ref="B45:D45"/>
    <mergeCell ref="B46:D46"/>
    <mergeCell ref="B47:D47"/>
    <mergeCell ref="B48:D48"/>
  </mergeCells>
  <hyperlinks>
    <hyperlink ref="B1" location="'1. Index'!A1" display="Go To Index" xr:uid="{1B48F8CE-DD83-466F-84E6-CCED9AC751E8}"/>
    <hyperlink ref="E1" location="'4. Database'!A1" display="Go To Database" xr:uid="{B3B82933-00DD-4254-9EBD-9EB53FFD5126}"/>
  </hyperlinks>
  <pageMargins left="0.7" right="0.7" top="0.75" bottom="0.75" header="0.3" footer="0.3"/>
  <pageSetup scale="76" orientation="landscape" r:id="rId1"/>
  <headerFooter>
    <oddFooter>&amp;R_x000D_&amp;1#&amp;"Calibri"&amp;10&amp;K000000 Confidential</odd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D3952E-153D-4EDC-ABCB-16BCBF72DBF9}">
  <sheetPr codeName="Sheet37">
    <pageSetUpPr fitToPage="1"/>
  </sheetPr>
  <dimension ref="B1:E51"/>
  <sheetViews>
    <sheetView zoomScale="70" zoomScaleNormal="70" workbookViewId="0">
      <selection activeCell="A48" sqref="A48:XFD49"/>
    </sheetView>
  </sheetViews>
  <sheetFormatPr defaultColWidth="9.21875" defaultRowHeight="14.4"/>
  <cols>
    <col min="1" max="1" width="2.77734375" style="20" customWidth="1"/>
    <col min="2" max="4" width="40.5546875" style="20" customWidth="1"/>
    <col min="5" max="5" width="54.21875" style="20" customWidth="1"/>
    <col min="6" max="16384" width="9.21875" style="20"/>
  </cols>
  <sheetData>
    <row r="1" spans="2:5" ht="15" thickBot="1">
      <c r="B1" s="19" t="s">
        <v>152</v>
      </c>
      <c r="C1" s="20">
        <v>88</v>
      </c>
      <c r="E1" s="11" t="s">
        <v>1275</v>
      </c>
    </row>
    <row r="2" spans="2:5">
      <c r="B2" s="21" t="s">
        <v>0</v>
      </c>
      <c r="C2" s="194" t="str">
        <f>VLOOKUP(C3,'1. Index'!$B$7:$C$212,2,0)</f>
        <v>Electrical and optical equipment</v>
      </c>
      <c r="D2" s="194"/>
    </row>
    <row r="3" spans="2:5" ht="15" thickBot="1">
      <c r="B3" s="22" t="s">
        <v>1</v>
      </c>
      <c r="C3" s="193" t="str">
        <f>LEFT(C5,10)</f>
        <v>15.01.11.2</v>
      </c>
      <c r="D3" s="194"/>
    </row>
    <row r="4" spans="2:5" ht="15" thickBot="1">
      <c r="B4" s="23"/>
    </row>
    <row r="5" spans="2:5" ht="15" customHeight="1">
      <c r="B5" s="24" t="s">
        <v>2</v>
      </c>
      <c r="C5" s="203" t="str" cm="1">
        <f t="array" ref="C5">INDEX('1. Index'!$B$8:$E$212,C1,1)</f>
        <v>15.01.11.2.01.740</v>
      </c>
      <c r="D5" s="204"/>
      <c r="E5" s="195" t="s">
        <v>3</v>
      </c>
    </row>
    <row r="6" spans="2:5" ht="15" customHeight="1" thickBot="1">
      <c r="B6" s="25" t="s">
        <v>4</v>
      </c>
      <c r="C6" s="205" t="str" cm="1">
        <f t="array" ref="C6">INDEX('1. Index'!$B$8:$E$212,C1,2)</f>
        <v>Portable diesel generator - Yanmar (Japan) - YDG5500V-5EBYI2</v>
      </c>
      <c r="D6" s="206"/>
      <c r="E6" s="196"/>
    </row>
    <row r="7" spans="2:5" ht="16.5" customHeight="1" thickBot="1">
      <c r="B7" s="26"/>
      <c r="C7" s="197" t="s">
        <v>24</v>
      </c>
      <c r="D7" s="198"/>
      <c r="E7" s="13" t="s">
        <v>5</v>
      </c>
    </row>
    <row r="8" spans="2:5">
      <c r="B8" s="27" t="s">
        <v>6</v>
      </c>
      <c r="C8" s="199" t="str" cm="1">
        <f t="array" ref="C8">INDEX('1. Index'!$B$8:$E$212,C1,3)</f>
        <v>Yanmar (Japan)</v>
      </c>
      <c r="D8" s="200"/>
      <c r="E8" s="28"/>
    </row>
    <row r="9" spans="2:5" ht="15" thickBot="1">
      <c r="B9" s="29" t="s">
        <v>7</v>
      </c>
      <c r="C9" s="201" t="str" cm="1">
        <f t="array" ref="C9">INDEX('1. Index'!$B$8:$E$212,C1,4)</f>
        <v>YDG5500V-5EBYI2</v>
      </c>
      <c r="D9" s="202"/>
      <c r="E9" s="30"/>
    </row>
    <row r="10" spans="2:5" ht="18" customHeight="1" thickBot="1">
      <c r="B10" s="31"/>
      <c r="C10" s="32" t="s">
        <v>8</v>
      </c>
      <c r="D10" s="32" t="s">
        <v>9</v>
      </c>
      <c r="E10" s="13" t="s">
        <v>5</v>
      </c>
    </row>
    <row r="11" spans="2:5" ht="15" customHeight="1">
      <c r="B11" s="33" t="s">
        <v>347</v>
      </c>
      <c r="C11" s="81" t="s">
        <v>691</v>
      </c>
      <c r="D11" s="85" t="s">
        <v>2695</v>
      </c>
      <c r="E11" s="35"/>
    </row>
    <row r="12" spans="2:5" ht="15" customHeight="1">
      <c r="B12" s="36" t="s">
        <v>348</v>
      </c>
      <c r="C12" s="37" t="s">
        <v>216</v>
      </c>
      <c r="D12" s="38" t="s">
        <v>1882</v>
      </c>
      <c r="E12" s="39"/>
    </row>
    <row r="13" spans="2:5" ht="15" customHeight="1">
      <c r="B13" s="36" t="s">
        <v>349</v>
      </c>
      <c r="C13" s="37" t="s">
        <v>692</v>
      </c>
      <c r="D13" s="38" t="s">
        <v>2696</v>
      </c>
      <c r="E13" s="39"/>
    </row>
    <row r="14" spans="2:5" ht="15" customHeight="1">
      <c r="B14" s="36" t="s">
        <v>350</v>
      </c>
      <c r="C14" s="37" t="s">
        <v>693</v>
      </c>
      <c r="D14" s="38" t="s">
        <v>2697</v>
      </c>
      <c r="E14" s="39"/>
    </row>
    <row r="15" spans="2:5" ht="15" customHeight="1">
      <c r="B15" s="36" t="s">
        <v>351</v>
      </c>
      <c r="C15" s="37" t="s">
        <v>2698</v>
      </c>
      <c r="D15" s="38" t="s">
        <v>2699</v>
      </c>
      <c r="E15" s="39"/>
    </row>
    <row r="16" spans="2:5" ht="15" customHeight="1">
      <c r="B16" s="36" t="s">
        <v>353</v>
      </c>
      <c r="C16" s="37" t="s">
        <v>2700</v>
      </c>
      <c r="D16" s="38" t="s">
        <v>2701</v>
      </c>
      <c r="E16" s="39"/>
    </row>
    <row r="17" spans="2:5" ht="15" customHeight="1">
      <c r="B17" s="36" t="s">
        <v>354</v>
      </c>
      <c r="C17" s="37" t="s">
        <v>216</v>
      </c>
      <c r="D17" s="38" t="s">
        <v>1882</v>
      </c>
      <c r="E17" s="39"/>
    </row>
    <row r="18" spans="2:5" ht="15" customHeight="1">
      <c r="B18" s="36" t="s">
        <v>355</v>
      </c>
      <c r="C18" s="37" t="s">
        <v>2702</v>
      </c>
      <c r="D18" s="38" t="s">
        <v>2703</v>
      </c>
      <c r="E18" s="39"/>
    </row>
    <row r="19" spans="2:5" ht="15" customHeight="1">
      <c r="B19" s="36" t="s">
        <v>356</v>
      </c>
      <c r="C19" s="37" t="s">
        <v>2704</v>
      </c>
      <c r="D19" s="38" t="s">
        <v>2705</v>
      </c>
      <c r="E19" s="39"/>
    </row>
    <row r="20" spans="2:5" ht="15" customHeight="1">
      <c r="B20" s="36" t="s">
        <v>287</v>
      </c>
      <c r="C20" s="37" t="s">
        <v>2706</v>
      </c>
      <c r="D20" s="38" t="s">
        <v>2707</v>
      </c>
      <c r="E20" s="39"/>
    </row>
    <row r="21" spans="2:5" ht="15" customHeight="1">
      <c r="B21" s="36" t="s">
        <v>288</v>
      </c>
      <c r="C21" s="37" t="s">
        <v>2708</v>
      </c>
      <c r="D21" s="38" t="s">
        <v>2709</v>
      </c>
      <c r="E21" s="39"/>
    </row>
    <row r="22" spans="2:5" ht="15" customHeight="1">
      <c r="B22" s="36" t="s">
        <v>290</v>
      </c>
      <c r="C22" s="37" t="s">
        <v>2710</v>
      </c>
      <c r="D22" s="38" t="s">
        <v>2711</v>
      </c>
      <c r="E22" s="39"/>
    </row>
    <row r="23" spans="2:5" ht="15" customHeight="1">
      <c r="B23" s="36"/>
      <c r="C23" s="37"/>
      <c r="D23" s="38"/>
      <c r="E23" s="39"/>
    </row>
    <row r="24" spans="2:5" ht="15" customHeight="1">
      <c r="B24" s="36"/>
      <c r="C24" s="37"/>
      <c r="D24" s="38"/>
      <c r="E24" s="39"/>
    </row>
    <row r="25" spans="2:5" ht="15" customHeight="1">
      <c r="B25" s="36"/>
      <c r="C25" s="37"/>
      <c r="D25" s="38"/>
      <c r="E25" s="39"/>
    </row>
    <row r="26" spans="2:5" ht="15" customHeight="1">
      <c r="B26" s="36"/>
      <c r="C26" s="37"/>
      <c r="D26" s="38"/>
      <c r="E26" s="39"/>
    </row>
    <row r="27" spans="2:5" ht="15" customHeight="1">
      <c r="B27" s="36"/>
      <c r="C27" s="37"/>
      <c r="D27" s="38"/>
      <c r="E27" s="39"/>
    </row>
    <row r="28" spans="2:5" ht="15" customHeight="1">
      <c r="B28" s="36"/>
      <c r="C28" s="37"/>
      <c r="D28" s="38"/>
      <c r="E28" s="39"/>
    </row>
    <row r="29" spans="2:5" ht="15" customHeight="1">
      <c r="B29" s="36"/>
      <c r="C29" s="37"/>
      <c r="D29" s="38"/>
      <c r="E29" s="39"/>
    </row>
    <row r="30" spans="2:5" ht="15" customHeight="1">
      <c r="B30" s="36"/>
      <c r="C30" s="37"/>
      <c r="D30" s="38"/>
      <c r="E30" s="39"/>
    </row>
    <row r="31" spans="2:5" ht="15" customHeight="1">
      <c r="B31" s="36"/>
      <c r="C31" s="37"/>
      <c r="D31" s="38"/>
      <c r="E31" s="39"/>
    </row>
    <row r="32" spans="2:5" ht="15" customHeight="1">
      <c r="B32" s="36"/>
      <c r="C32" s="37"/>
      <c r="D32" s="38"/>
      <c r="E32" s="39"/>
    </row>
    <row r="33" spans="2:5" ht="15" customHeight="1">
      <c r="B33" s="36"/>
      <c r="C33" s="37"/>
      <c r="D33" s="38"/>
      <c r="E33" s="39"/>
    </row>
    <row r="34" spans="2:5" ht="15" customHeight="1">
      <c r="B34" s="36"/>
      <c r="C34" s="37"/>
      <c r="D34" s="38"/>
      <c r="E34" s="39"/>
    </row>
    <row r="35" spans="2:5" ht="15" customHeight="1">
      <c r="B35" s="36" t="s">
        <v>10</v>
      </c>
      <c r="C35" s="37" t="s">
        <v>60</v>
      </c>
      <c r="D35" s="38" t="s">
        <v>60</v>
      </c>
      <c r="E35" s="39"/>
    </row>
    <row r="36" spans="2:5" ht="15" customHeight="1" thickBot="1">
      <c r="B36" s="36" t="s">
        <v>11</v>
      </c>
      <c r="C36" s="37" t="s">
        <v>61</v>
      </c>
      <c r="D36" s="41" t="s">
        <v>61</v>
      </c>
      <c r="E36" s="80"/>
    </row>
    <row r="37" spans="2:5" ht="16.5" customHeight="1" thickBot="1">
      <c r="B37" s="197" t="s">
        <v>12</v>
      </c>
      <c r="C37" s="207"/>
      <c r="D37" s="198"/>
      <c r="E37" s="13" t="s">
        <v>5</v>
      </c>
    </row>
    <row r="38" spans="2:5" ht="15" customHeight="1">
      <c r="B38" s="208" t="s">
        <v>13</v>
      </c>
      <c r="C38" s="209"/>
      <c r="D38" s="210"/>
      <c r="E38" s="35"/>
    </row>
    <row r="39" spans="2:5" ht="15" customHeight="1">
      <c r="B39" s="180" t="s">
        <v>141</v>
      </c>
      <c r="C39" s="181"/>
      <c r="D39" s="182"/>
      <c r="E39" s="39"/>
    </row>
    <row r="40" spans="2:5" ht="15" customHeight="1">
      <c r="B40" s="180" t="s">
        <v>14</v>
      </c>
      <c r="C40" s="181"/>
      <c r="D40" s="182"/>
      <c r="E40" s="42"/>
    </row>
    <row r="41" spans="2:5" ht="15" customHeight="1">
      <c r="B41" s="180" t="s">
        <v>15</v>
      </c>
      <c r="C41" s="181"/>
      <c r="D41" s="182"/>
      <c r="E41" s="42"/>
    </row>
    <row r="42" spans="2:5" ht="15" customHeight="1">
      <c r="B42" s="188" t="s">
        <v>221</v>
      </c>
      <c r="C42" s="189"/>
      <c r="D42" s="190"/>
      <c r="E42" s="42"/>
    </row>
    <row r="43" spans="2:5" ht="15" customHeight="1">
      <c r="B43" s="219" t="s">
        <v>208</v>
      </c>
      <c r="C43" s="220"/>
      <c r="D43" s="221"/>
      <c r="E43" s="43"/>
    </row>
    <row r="44" spans="2:5" ht="15" customHeight="1" thickBot="1">
      <c r="B44" s="213" t="s">
        <v>206</v>
      </c>
      <c r="C44" s="214"/>
      <c r="D44" s="215"/>
      <c r="E44" s="44"/>
    </row>
    <row r="45" spans="2:5" ht="15" customHeight="1" thickBot="1">
      <c r="B45" s="216" t="s">
        <v>207</v>
      </c>
      <c r="C45" s="217"/>
      <c r="D45" s="218"/>
      <c r="E45" s="45">
        <f>(E38+E40+E41+E42+E44)-(E43*E38)</f>
        <v>0</v>
      </c>
    </row>
    <row r="46" spans="2:5" ht="21" customHeight="1" thickBot="1">
      <c r="B46" s="222" t="s">
        <v>209</v>
      </c>
      <c r="C46" s="223"/>
      <c r="D46" s="223"/>
      <c r="E46" s="18" t="s">
        <v>17</v>
      </c>
    </row>
    <row r="47" spans="2:5" s="48" customFormat="1" ht="15" thickBot="1">
      <c r="B47" s="186"/>
      <c r="C47" s="187"/>
      <c r="D47" s="187"/>
      <c r="E47" s="47"/>
    </row>
    <row r="48" spans="2:5" ht="21.6" thickBot="1">
      <c r="B48" s="176" t="s">
        <v>1305</v>
      </c>
      <c r="C48" s="177"/>
      <c r="D48" s="177"/>
      <c r="E48" s="13" t="s">
        <v>1305</v>
      </c>
    </row>
    <row r="49" spans="2:5" ht="15" customHeight="1" thickBot="1">
      <c r="B49" s="178" t="s">
        <v>18</v>
      </c>
      <c r="C49" s="179"/>
      <c r="D49" s="179"/>
      <c r="E49" s="46"/>
    </row>
    <row r="50" spans="2:5">
      <c r="B50" s="212"/>
      <c r="C50" s="212"/>
      <c r="D50" s="212"/>
    </row>
    <row r="51" spans="2:5">
      <c r="B51" s="212"/>
      <c r="C51" s="212"/>
      <c r="D51" s="212"/>
    </row>
  </sheetData>
  <sheetProtection algorithmName="SHA-512" hashValue="V/FB66ycC+7sLSt+yAZgdJOUJhJ6U0mxA8g72hyB9lJ+0a0m/HFYw77lQG+pc8wp1UF7hNhFiqbgPx49B00Diw==" saltValue="H5qbqcTqyeUoxubV0x4AoQ==" spinCount="100000" sheet="1" objects="1" scenarios="1"/>
  <mergeCells count="23">
    <mergeCell ref="C5:D5"/>
    <mergeCell ref="C6:D6"/>
    <mergeCell ref="C2:D2"/>
    <mergeCell ref="C3:D3"/>
    <mergeCell ref="E5:E6"/>
    <mergeCell ref="C7:D7"/>
    <mergeCell ref="C8:D8"/>
    <mergeCell ref="B37:D37"/>
    <mergeCell ref="B38:D38"/>
    <mergeCell ref="B39:D39"/>
    <mergeCell ref="C9:D9"/>
    <mergeCell ref="B40:D40"/>
    <mergeCell ref="B41:D41"/>
    <mergeCell ref="B42:D42"/>
    <mergeCell ref="B43:D43"/>
    <mergeCell ref="B44:D44"/>
    <mergeCell ref="B49:D49"/>
    <mergeCell ref="B50:D50"/>
    <mergeCell ref="B51:D51"/>
    <mergeCell ref="B45:D45"/>
    <mergeCell ref="B46:D46"/>
    <mergeCell ref="B47:D47"/>
    <mergeCell ref="B48:D48"/>
  </mergeCells>
  <hyperlinks>
    <hyperlink ref="B1" location="'1. Index'!A1" display="Go To Index" xr:uid="{D9F3A681-0C71-4129-86AE-BB1627D1C000}"/>
    <hyperlink ref="E1" location="'4. Database'!A1" display="Go To Database" xr:uid="{B853BC6C-559E-4C20-9D9A-DADB49A9794B}"/>
  </hyperlinks>
  <pageMargins left="0.7" right="0.7" top="0.75" bottom="0.75" header="0.3" footer="0.3"/>
  <pageSetup scale="76" orientation="landscape" r:id="rId1"/>
  <headerFooter>
    <oddFooter>&amp;R_x000D_&amp;1#&amp;"Calibri"&amp;10&amp;K000000 Confidential</odd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72DF7C-E887-462C-B73F-09C68E956977}">
  <sheetPr codeName="Sheet66">
    <pageSetUpPr fitToPage="1"/>
  </sheetPr>
  <dimension ref="B1:E51"/>
  <sheetViews>
    <sheetView topLeftCell="A29" zoomScale="70" zoomScaleNormal="70" workbookViewId="0">
      <selection activeCell="A48" sqref="A48:XFD49"/>
    </sheetView>
  </sheetViews>
  <sheetFormatPr defaultColWidth="9.21875" defaultRowHeight="14.4"/>
  <cols>
    <col min="1" max="1" width="2.77734375" style="20" customWidth="1"/>
    <col min="2" max="4" width="40.5546875" style="20" customWidth="1"/>
    <col min="5" max="5" width="54.21875" style="20" customWidth="1"/>
    <col min="6" max="16384" width="9.21875" style="20"/>
  </cols>
  <sheetData>
    <row r="1" spans="2:5" ht="15" thickBot="1">
      <c r="B1" s="19" t="s">
        <v>152</v>
      </c>
      <c r="C1" s="20">
        <v>89</v>
      </c>
      <c r="E1" s="11" t="s">
        <v>1275</v>
      </c>
    </row>
    <row r="2" spans="2:5">
      <c r="B2" s="21" t="s">
        <v>0</v>
      </c>
      <c r="C2" s="194" t="str">
        <f>VLOOKUP(C3,'1. Index'!$B$7:$C$212,2,0)</f>
        <v>Electrical and optical equipment</v>
      </c>
      <c r="D2" s="194"/>
    </row>
    <row r="3" spans="2:5" ht="15" thickBot="1">
      <c r="B3" s="22" t="s">
        <v>1</v>
      </c>
      <c r="C3" s="193" t="str">
        <f>LEFT(C5,10)</f>
        <v>15.01.11.2</v>
      </c>
      <c r="D3" s="194"/>
    </row>
    <row r="4" spans="2:5" ht="15" thickBot="1">
      <c r="B4" s="23"/>
    </row>
    <row r="5" spans="2:5" ht="15" customHeight="1">
      <c r="B5" s="24" t="s">
        <v>2</v>
      </c>
      <c r="C5" s="203" t="str" cm="1">
        <f t="array" ref="C5">INDEX('1. Index'!$B$8:$E$212,C1,1)</f>
        <v>15.01.11.2.01.750</v>
      </c>
      <c r="D5" s="204"/>
      <c r="E5" s="195" t="s">
        <v>3</v>
      </c>
    </row>
    <row r="6" spans="2:5" ht="15" customHeight="1" thickBot="1">
      <c r="B6" s="25" t="s">
        <v>4</v>
      </c>
      <c r="C6" s="205" t="str" cm="1">
        <f t="array" ref="C6">INDEX('1. Index'!$B$8:$E$212,C1,2)</f>
        <v>Portable solar generator - Unspecified</v>
      </c>
      <c r="D6" s="206"/>
      <c r="E6" s="196"/>
    </row>
    <row r="7" spans="2:5" ht="16.5" customHeight="1" thickBot="1">
      <c r="B7" s="26"/>
      <c r="C7" s="197" t="s">
        <v>24</v>
      </c>
      <c r="D7" s="198"/>
      <c r="E7" s="13" t="s">
        <v>5</v>
      </c>
    </row>
    <row r="8" spans="2:5">
      <c r="B8" s="27" t="s">
        <v>6</v>
      </c>
      <c r="C8" s="199" t="str" cm="1">
        <f t="array" ref="C8">INDEX('1. Index'!$B$8:$E$212,C1,3)</f>
        <v>Unspecified</v>
      </c>
      <c r="D8" s="200"/>
      <c r="E8" s="28"/>
    </row>
    <row r="9" spans="2:5" ht="15" thickBot="1">
      <c r="B9" s="29" t="s">
        <v>7</v>
      </c>
      <c r="C9" s="201" t="str" cm="1">
        <f t="array" ref="C9">INDEX('1. Index'!$B$8:$E$212,C1,4)</f>
        <v>Unspecified</v>
      </c>
      <c r="D9" s="202"/>
      <c r="E9" s="30"/>
    </row>
    <row r="10" spans="2:5" ht="18" customHeight="1" thickBot="1">
      <c r="B10" s="31"/>
      <c r="C10" s="32" t="s">
        <v>8</v>
      </c>
      <c r="D10" s="32" t="s">
        <v>9</v>
      </c>
      <c r="E10" s="13" t="s">
        <v>5</v>
      </c>
    </row>
    <row r="11" spans="2:5" ht="15" customHeight="1">
      <c r="B11" s="33" t="s">
        <v>347</v>
      </c>
      <c r="C11" s="81" t="s">
        <v>691</v>
      </c>
      <c r="D11" s="85" t="s">
        <v>2695</v>
      </c>
      <c r="E11" s="35"/>
    </row>
    <row r="12" spans="2:5" ht="15" customHeight="1">
      <c r="B12" s="36" t="s">
        <v>348</v>
      </c>
      <c r="C12" s="37" t="s">
        <v>216</v>
      </c>
      <c r="D12" s="38" t="s">
        <v>1882</v>
      </c>
      <c r="E12" s="39"/>
    </row>
    <row r="13" spans="2:5" ht="15" customHeight="1">
      <c r="B13" s="36" t="s">
        <v>349</v>
      </c>
      <c r="C13" s="37" t="s">
        <v>692</v>
      </c>
      <c r="D13" s="38" t="s">
        <v>2696</v>
      </c>
      <c r="E13" s="39"/>
    </row>
    <row r="14" spans="2:5" ht="15" customHeight="1">
      <c r="B14" s="36" t="s">
        <v>350</v>
      </c>
      <c r="C14" s="37" t="s">
        <v>693</v>
      </c>
      <c r="D14" s="38" t="s">
        <v>2697</v>
      </c>
      <c r="E14" s="39"/>
    </row>
    <row r="15" spans="2:5" ht="15" customHeight="1">
      <c r="B15" s="36" t="s">
        <v>351</v>
      </c>
      <c r="C15" s="37" t="s">
        <v>2698</v>
      </c>
      <c r="D15" s="38" t="s">
        <v>2699</v>
      </c>
      <c r="E15" s="39"/>
    </row>
    <row r="16" spans="2:5" ht="15" customHeight="1">
      <c r="B16" s="36" t="s">
        <v>353</v>
      </c>
      <c r="C16" s="37" t="s">
        <v>2700</v>
      </c>
      <c r="D16" s="38" t="s">
        <v>2701</v>
      </c>
      <c r="E16" s="39"/>
    </row>
    <row r="17" spans="2:5" ht="15" customHeight="1">
      <c r="B17" s="36" t="s">
        <v>354</v>
      </c>
      <c r="C17" s="37" t="s">
        <v>216</v>
      </c>
      <c r="D17" s="38" t="s">
        <v>1882</v>
      </c>
      <c r="E17" s="39"/>
    </row>
    <row r="18" spans="2:5" ht="15" customHeight="1">
      <c r="B18" s="36" t="s">
        <v>355</v>
      </c>
      <c r="C18" s="37" t="s">
        <v>2702</v>
      </c>
      <c r="D18" s="38" t="s">
        <v>2703</v>
      </c>
      <c r="E18" s="39"/>
    </row>
    <row r="19" spans="2:5" ht="15" customHeight="1">
      <c r="B19" s="36" t="s">
        <v>356</v>
      </c>
      <c r="C19" s="37" t="s">
        <v>2704</v>
      </c>
      <c r="D19" s="38" t="s">
        <v>2705</v>
      </c>
      <c r="E19" s="39"/>
    </row>
    <row r="20" spans="2:5" ht="15" customHeight="1">
      <c r="B20" s="36" t="s">
        <v>287</v>
      </c>
      <c r="C20" s="37" t="s">
        <v>2706</v>
      </c>
      <c r="D20" s="38" t="s">
        <v>2707</v>
      </c>
      <c r="E20" s="39"/>
    </row>
    <row r="21" spans="2:5" ht="15" customHeight="1">
      <c r="B21" s="36" t="s">
        <v>288</v>
      </c>
      <c r="C21" s="37" t="s">
        <v>2708</v>
      </c>
      <c r="D21" s="38" t="s">
        <v>2709</v>
      </c>
      <c r="E21" s="39"/>
    </row>
    <row r="22" spans="2:5" ht="15" customHeight="1">
      <c r="B22" s="36" t="s">
        <v>290</v>
      </c>
      <c r="C22" s="37" t="s">
        <v>2710</v>
      </c>
      <c r="D22" s="38" t="s">
        <v>2711</v>
      </c>
      <c r="E22" s="39"/>
    </row>
    <row r="23" spans="2:5" ht="15" customHeight="1">
      <c r="B23" s="36"/>
      <c r="C23" s="37"/>
      <c r="D23" s="38"/>
      <c r="E23" s="39"/>
    </row>
    <row r="24" spans="2:5" ht="15" customHeight="1">
      <c r="B24" s="36"/>
      <c r="C24" s="37"/>
      <c r="D24" s="38"/>
      <c r="E24" s="39"/>
    </row>
    <row r="25" spans="2:5" ht="15" customHeight="1">
      <c r="B25" s="36"/>
      <c r="C25" s="37"/>
      <c r="D25" s="38"/>
      <c r="E25" s="39"/>
    </row>
    <row r="26" spans="2:5" ht="15" customHeight="1">
      <c r="B26" s="36"/>
      <c r="C26" s="37"/>
      <c r="D26" s="38"/>
      <c r="E26" s="39"/>
    </row>
    <row r="27" spans="2:5" ht="15" customHeight="1">
      <c r="B27" s="36"/>
      <c r="C27" s="37"/>
      <c r="D27" s="38"/>
      <c r="E27" s="39"/>
    </row>
    <row r="28" spans="2:5" ht="15" customHeight="1">
      <c r="B28" s="36"/>
      <c r="C28" s="37"/>
      <c r="D28" s="38"/>
      <c r="E28" s="39"/>
    </row>
    <row r="29" spans="2:5" ht="15" customHeight="1">
      <c r="B29" s="36"/>
      <c r="C29" s="37"/>
      <c r="D29" s="38"/>
      <c r="E29" s="39"/>
    </row>
    <row r="30" spans="2:5" ht="15" customHeight="1">
      <c r="B30" s="36"/>
      <c r="C30" s="37"/>
      <c r="D30" s="38"/>
      <c r="E30" s="39"/>
    </row>
    <row r="31" spans="2:5" ht="15" customHeight="1">
      <c r="B31" s="36"/>
      <c r="C31" s="37"/>
      <c r="D31" s="38"/>
      <c r="E31" s="39"/>
    </row>
    <row r="32" spans="2:5" ht="15" customHeight="1">
      <c r="B32" s="36"/>
      <c r="C32" s="37"/>
      <c r="D32" s="38"/>
      <c r="E32" s="39"/>
    </row>
    <row r="33" spans="2:5" ht="15" customHeight="1">
      <c r="B33" s="36"/>
      <c r="C33" s="37"/>
      <c r="D33" s="38"/>
      <c r="E33" s="39"/>
    </row>
    <row r="34" spans="2:5" ht="15" customHeight="1">
      <c r="B34" s="36" t="s">
        <v>279</v>
      </c>
      <c r="C34" s="37" t="s">
        <v>2712</v>
      </c>
      <c r="D34" s="38" t="s">
        <v>1534</v>
      </c>
      <c r="E34" s="39"/>
    </row>
    <row r="35" spans="2:5" ht="15" customHeight="1">
      <c r="B35" s="36" t="s">
        <v>10</v>
      </c>
      <c r="C35" s="37" t="s">
        <v>60</v>
      </c>
      <c r="D35" s="38" t="s">
        <v>60</v>
      </c>
      <c r="E35" s="39"/>
    </row>
    <row r="36" spans="2:5" ht="15" customHeight="1" thickBot="1">
      <c r="B36" s="36" t="s">
        <v>11</v>
      </c>
      <c r="C36" s="37" t="s">
        <v>61</v>
      </c>
      <c r="D36" s="41" t="s">
        <v>61</v>
      </c>
      <c r="E36" s="80"/>
    </row>
    <row r="37" spans="2:5" ht="16.5" customHeight="1" thickBot="1">
      <c r="B37" s="197" t="s">
        <v>12</v>
      </c>
      <c r="C37" s="207"/>
      <c r="D37" s="198"/>
      <c r="E37" s="13" t="s">
        <v>5</v>
      </c>
    </row>
    <row r="38" spans="2:5" ht="15" customHeight="1">
      <c r="B38" s="208" t="s">
        <v>13</v>
      </c>
      <c r="C38" s="209"/>
      <c r="D38" s="210"/>
      <c r="E38" s="35"/>
    </row>
    <row r="39" spans="2:5" ht="15" customHeight="1">
      <c r="B39" s="180" t="s">
        <v>141</v>
      </c>
      <c r="C39" s="181"/>
      <c r="D39" s="182"/>
      <c r="E39" s="39"/>
    </row>
    <row r="40" spans="2:5" ht="15" customHeight="1">
      <c r="B40" s="180" t="s">
        <v>14</v>
      </c>
      <c r="C40" s="181"/>
      <c r="D40" s="182"/>
      <c r="E40" s="42"/>
    </row>
    <row r="41" spans="2:5" ht="15" customHeight="1">
      <c r="B41" s="180" t="s">
        <v>15</v>
      </c>
      <c r="C41" s="181"/>
      <c r="D41" s="182"/>
      <c r="E41" s="42"/>
    </row>
    <row r="42" spans="2:5" ht="15" customHeight="1">
      <c r="B42" s="188" t="s">
        <v>221</v>
      </c>
      <c r="C42" s="189"/>
      <c r="D42" s="190"/>
      <c r="E42" s="42"/>
    </row>
    <row r="43" spans="2:5" ht="15" customHeight="1">
      <c r="B43" s="219" t="s">
        <v>208</v>
      </c>
      <c r="C43" s="220"/>
      <c r="D43" s="221"/>
      <c r="E43" s="43"/>
    </row>
    <row r="44" spans="2:5" ht="15" customHeight="1" thickBot="1">
      <c r="B44" s="213" t="s">
        <v>206</v>
      </c>
      <c r="C44" s="214"/>
      <c r="D44" s="215"/>
      <c r="E44" s="44"/>
    </row>
    <row r="45" spans="2:5" ht="15" customHeight="1" thickBot="1">
      <c r="B45" s="216" t="s">
        <v>207</v>
      </c>
      <c r="C45" s="217"/>
      <c r="D45" s="218"/>
      <c r="E45" s="45">
        <f>(E38+E40+E41+E42+E44)-(E43*E38)</f>
        <v>0</v>
      </c>
    </row>
    <row r="46" spans="2:5" ht="21" customHeight="1" thickBot="1">
      <c r="B46" s="222" t="s">
        <v>209</v>
      </c>
      <c r="C46" s="223"/>
      <c r="D46" s="223"/>
      <c r="E46" s="18" t="s">
        <v>17</v>
      </c>
    </row>
    <row r="47" spans="2:5" s="48" customFormat="1" ht="15" thickBot="1">
      <c r="B47" s="186" t="s">
        <v>2713</v>
      </c>
      <c r="C47" s="187"/>
      <c r="D47" s="187"/>
      <c r="E47" s="47"/>
    </row>
    <row r="48" spans="2:5" ht="21.6" thickBot="1">
      <c r="B48" s="176" t="s">
        <v>1305</v>
      </c>
      <c r="C48" s="177"/>
      <c r="D48" s="177"/>
      <c r="E48" s="13" t="s">
        <v>1305</v>
      </c>
    </row>
    <row r="49" spans="2:5" ht="15" customHeight="1" thickBot="1">
      <c r="B49" s="178" t="s">
        <v>18</v>
      </c>
      <c r="C49" s="179"/>
      <c r="D49" s="179"/>
      <c r="E49" s="46"/>
    </row>
    <row r="50" spans="2:5">
      <c r="B50" s="212"/>
      <c r="C50" s="212"/>
      <c r="D50" s="212"/>
    </row>
    <row r="51" spans="2:5">
      <c r="B51" s="212"/>
      <c r="C51" s="212"/>
      <c r="D51" s="212"/>
    </row>
  </sheetData>
  <sheetProtection algorithmName="SHA-512" hashValue="yIUtWEachlOLdmcCMkmc+f/O8sjnnZefjwG9VdNYReKl4txUJuOXRY1FAzOtaJf4gHaC7ABtnLyf0XJ68kylEw==" saltValue="5X11zVlxL3VqUfdTHhCr7w==" spinCount="100000" sheet="1" objects="1" scenarios="1"/>
  <mergeCells count="23">
    <mergeCell ref="C5:D5"/>
    <mergeCell ref="C6:D6"/>
    <mergeCell ref="C2:D2"/>
    <mergeCell ref="C3:D3"/>
    <mergeCell ref="E5:E6"/>
    <mergeCell ref="C7:D7"/>
    <mergeCell ref="C8:D8"/>
    <mergeCell ref="B37:D37"/>
    <mergeCell ref="B38:D38"/>
    <mergeCell ref="B39:D39"/>
    <mergeCell ref="C9:D9"/>
    <mergeCell ref="B40:D40"/>
    <mergeCell ref="B41:D41"/>
    <mergeCell ref="B42:D42"/>
    <mergeCell ref="B43:D43"/>
    <mergeCell ref="B44:D44"/>
    <mergeCell ref="B49:D49"/>
    <mergeCell ref="B50:D50"/>
    <mergeCell ref="B51:D51"/>
    <mergeCell ref="B45:D45"/>
    <mergeCell ref="B46:D46"/>
    <mergeCell ref="B47:D47"/>
    <mergeCell ref="B48:D48"/>
  </mergeCells>
  <hyperlinks>
    <hyperlink ref="B1" location="'1. Index'!A1" display="Go To Index" xr:uid="{E62B182E-40F9-4BA4-85E7-5B520076FBDF}"/>
    <hyperlink ref="E1" location="'4. Database'!A1" display="Go To Database" xr:uid="{6A533156-7B44-4B86-BCA8-947F06E17FE4}"/>
  </hyperlinks>
  <pageMargins left="0.7" right="0.7" top="0.75" bottom="0.75" header="0.3" footer="0.3"/>
  <pageSetup scale="76" orientation="landscape" r:id="rId1"/>
  <headerFooter>
    <oddFooter>&amp;R_x000D_&amp;1#&amp;"Calibri"&amp;10&amp;K000000 Confidential</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6">
    <pageSetUpPr fitToPage="1"/>
  </sheetPr>
  <dimension ref="B1:E51"/>
  <sheetViews>
    <sheetView zoomScale="70" zoomScaleNormal="70" workbookViewId="0">
      <selection activeCell="A48" sqref="A48:XFD49"/>
    </sheetView>
  </sheetViews>
  <sheetFormatPr defaultColWidth="9.21875" defaultRowHeight="14.4"/>
  <cols>
    <col min="1" max="1" width="2.77734375" style="20" customWidth="1"/>
    <col min="2" max="4" width="40.5546875" style="20" customWidth="1"/>
    <col min="5" max="5" width="54.21875" style="20" customWidth="1"/>
    <col min="6" max="16384" width="9.21875" style="20"/>
  </cols>
  <sheetData>
    <row r="1" spans="2:5" ht="15" thickBot="1">
      <c r="B1" s="19" t="s">
        <v>152</v>
      </c>
      <c r="C1" s="20">
        <v>6</v>
      </c>
      <c r="E1" s="11" t="s">
        <v>1275</v>
      </c>
    </row>
    <row r="2" spans="2:5">
      <c r="B2" s="21" t="s">
        <v>0</v>
      </c>
      <c r="C2" s="194" t="str">
        <f>VLOOKUP(C3,'1. Index'!$B$7:$C$212,2,0)</f>
        <v>Fabricated metal products, except machinery and equipment</v>
      </c>
      <c r="D2" s="194"/>
    </row>
    <row r="3" spans="2:5" ht="15" thickBot="1">
      <c r="B3" s="22" t="s">
        <v>1</v>
      </c>
      <c r="C3" s="193" t="str">
        <f>LEFT(C5,10)</f>
        <v>15.01.11.1</v>
      </c>
      <c r="D3" s="194"/>
    </row>
    <row r="4" spans="2:5" ht="15" thickBot="1">
      <c r="B4" s="23"/>
    </row>
    <row r="5" spans="2:5" ht="15" customHeight="1">
      <c r="B5" s="24" t="s">
        <v>2</v>
      </c>
      <c r="C5" s="203" t="str" cm="1">
        <f t="array" ref="C5">INDEX('1. Index'!$B$8:$E$212,C1,1)</f>
        <v>15.01.11.1.01.070</v>
      </c>
      <c r="D5" s="204"/>
      <c r="E5" s="195" t="s">
        <v>3</v>
      </c>
    </row>
    <row r="6" spans="2:5" ht="15" customHeight="1" thickBot="1">
      <c r="B6" s="25" t="s">
        <v>4</v>
      </c>
      <c r="C6" s="205" t="str" cm="1">
        <f t="array" ref="C6">INDEX('1. Index'!$B$8:$E$212,C1,2)</f>
        <v>Gas cylinder for medical oxygen - Unspecified</v>
      </c>
      <c r="D6" s="206"/>
      <c r="E6" s="196"/>
    </row>
    <row r="7" spans="2:5" ht="16.5" customHeight="1" thickBot="1">
      <c r="B7" s="26"/>
      <c r="C7" s="197" t="s">
        <v>24</v>
      </c>
      <c r="D7" s="198"/>
      <c r="E7" s="13" t="s">
        <v>5</v>
      </c>
    </row>
    <row r="8" spans="2:5">
      <c r="B8" s="27" t="s">
        <v>6</v>
      </c>
      <c r="C8" s="199" t="str" cm="1">
        <f t="array" ref="C8">INDEX('1. Index'!$B$8:$E$212,C1,3)</f>
        <v>Unspecified</v>
      </c>
      <c r="D8" s="200"/>
      <c r="E8" s="28"/>
    </row>
    <row r="9" spans="2:5" ht="15" thickBot="1">
      <c r="B9" s="29" t="s">
        <v>7</v>
      </c>
      <c r="C9" s="201" t="str" cm="1">
        <f t="array" ref="C9">INDEX('1. Index'!$B$8:$E$212,C1,4)</f>
        <v>Unspecified</v>
      </c>
      <c r="D9" s="202"/>
      <c r="E9" s="30"/>
    </row>
    <row r="10" spans="2:5" ht="18" customHeight="1" thickBot="1">
      <c r="B10" s="31"/>
      <c r="C10" s="32" t="s">
        <v>8</v>
      </c>
      <c r="D10" s="32" t="s">
        <v>9</v>
      </c>
      <c r="E10" s="13" t="s">
        <v>5</v>
      </c>
    </row>
    <row r="11" spans="2:5" ht="15" customHeight="1">
      <c r="B11" s="33" t="s">
        <v>1911</v>
      </c>
      <c r="C11" s="66" t="s">
        <v>1898</v>
      </c>
      <c r="D11" s="67" t="s">
        <v>1899</v>
      </c>
      <c r="E11" s="35"/>
    </row>
    <row r="12" spans="2:5" ht="15" customHeight="1">
      <c r="B12" s="36" t="s">
        <v>1912</v>
      </c>
      <c r="C12" s="37" t="s">
        <v>1900</v>
      </c>
      <c r="D12" s="38" t="s">
        <v>1901</v>
      </c>
      <c r="E12" s="39"/>
    </row>
    <row r="13" spans="2:5" ht="15" customHeight="1">
      <c r="B13" s="36" t="s">
        <v>1913</v>
      </c>
      <c r="C13" s="37" t="s">
        <v>1902</v>
      </c>
      <c r="D13" s="38" t="s">
        <v>1903</v>
      </c>
      <c r="E13" s="39"/>
    </row>
    <row r="14" spans="2:5" ht="15" customHeight="1">
      <c r="B14" s="36" t="s">
        <v>469</v>
      </c>
      <c r="C14" s="37" t="s">
        <v>1427</v>
      </c>
      <c r="D14" s="38" t="s">
        <v>1904</v>
      </c>
      <c r="E14" s="39"/>
    </row>
    <row r="15" spans="2:5" ht="15" customHeight="1">
      <c r="B15" s="36" t="s">
        <v>1914</v>
      </c>
      <c r="C15" s="37" t="s">
        <v>1905</v>
      </c>
      <c r="D15" s="38" t="s">
        <v>1906</v>
      </c>
      <c r="E15" s="39"/>
    </row>
    <row r="16" spans="2:5" ht="15" customHeight="1">
      <c r="B16" s="36" t="s">
        <v>1915</v>
      </c>
      <c r="C16" s="55" t="s">
        <v>1907</v>
      </c>
      <c r="D16" s="56" t="s">
        <v>1908</v>
      </c>
      <c r="E16" s="39"/>
    </row>
    <row r="17" spans="2:5" ht="15" customHeight="1">
      <c r="B17" s="36" t="s">
        <v>1916</v>
      </c>
      <c r="C17" s="37" t="s">
        <v>1909</v>
      </c>
      <c r="D17" s="38" t="s">
        <v>1910</v>
      </c>
      <c r="E17" s="39"/>
    </row>
    <row r="18" spans="2:5" ht="15" customHeight="1">
      <c r="B18" s="36"/>
      <c r="C18" s="37"/>
      <c r="D18" s="38"/>
      <c r="E18" s="39"/>
    </row>
    <row r="19" spans="2:5" ht="15" customHeight="1">
      <c r="B19" s="36"/>
      <c r="C19" s="37"/>
      <c r="D19" s="38"/>
      <c r="E19" s="39"/>
    </row>
    <row r="20" spans="2:5" ht="15" customHeight="1">
      <c r="B20" s="36"/>
      <c r="C20" s="37"/>
      <c r="D20" s="38"/>
      <c r="E20" s="39"/>
    </row>
    <row r="21" spans="2:5" ht="15" customHeight="1">
      <c r="B21" s="36"/>
      <c r="C21" s="37"/>
      <c r="D21" s="38"/>
      <c r="E21" s="39"/>
    </row>
    <row r="22" spans="2:5" ht="15" customHeight="1">
      <c r="B22" s="36"/>
      <c r="C22" s="37"/>
      <c r="D22" s="38"/>
      <c r="E22" s="39"/>
    </row>
    <row r="23" spans="2:5" ht="15" customHeight="1">
      <c r="B23" s="36"/>
      <c r="C23" s="37"/>
      <c r="D23" s="38"/>
      <c r="E23" s="39"/>
    </row>
    <row r="24" spans="2:5" ht="15" customHeight="1">
      <c r="B24" s="36"/>
      <c r="C24" s="37"/>
      <c r="D24" s="38"/>
      <c r="E24" s="39"/>
    </row>
    <row r="25" spans="2:5" ht="15" customHeight="1">
      <c r="B25" s="36"/>
      <c r="C25" s="37"/>
      <c r="D25" s="38"/>
      <c r="E25" s="39"/>
    </row>
    <row r="26" spans="2:5" ht="15" customHeight="1">
      <c r="B26" s="36"/>
      <c r="C26" s="37"/>
      <c r="D26" s="38"/>
      <c r="E26" s="39"/>
    </row>
    <row r="27" spans="2:5" ht="15" customHeight="1">
      <c r="B27" s="36"/>
      <c r="C27" s="37"/>
      <c r="D27" s="38"/>
      <c r="E27" s="39"/>
    </row>
    <row r="28" spans="2:5" ht="15" customHeight="1">
      <c r="B28" s="36"/>
      <c r="C28" s="37"/>
      <c r="D28" s="38"/>
      <c r="E28" s="39"/>
    </row>
    <row r="29" spans="2:5" ht="15" customHeight="1">
      <c r="B29" s="36"/>
      <c r="C29" s="37"/>
      <c r="D29" s="38"/>
      <c r="E29" s="39"/>
    </row>
    <row r="30" spans="2:5" ht="15" customHeight="1">
      <c r="B30" s="36"/>
      <c r="C30" s="37"/>
      <c r="D30" s="38"/>
      <c r="E30" s="39"/>
    </row>
    <row r="31" spans="2:5" ht="15" customHeight="1">
      <c r="B31" s="36"/>
      <c r="C31" s="37"/>
      <c r="D31" s="38"/>
      <c r="E31" s="39"/>
    </row>
    <row r="32" spans="2:5" ht="15" customHeight="1">
      <c r="B32" s="36"/>
      <c r="C32" s="37"/>
      <c r="D32" s="38"/>
      <c r="E32" s="39"/>
    </row>
    <row r="33" spans="2:5" ht="15" customHeight="1">
      <c r="B33" s="36"/>
      <c r="C33" s="37"/>
      <c r="D33" s="38"/>
      <c r="E33" s="39"/>
    </row>
    <row r="34" spans="2:5" ht="15" customHeight="1">
      <c r="B34" s="36"/>
      <c r="C34" s="37"/>
      <c r="D34" s="38"/>
      <c r="E34" s="39"/>
    </row>
    <row r="35" spans="2:5" ht="15" customHeight="1">
      <c r="B35" s="36" t="s">
        <v>10</v>
      </c>
      <c r="C35" s="37" t="s">
        <v>60</v>
      </c>
      <c r="D35" s="38" t="s">
        <v>60</v>
      </c>
      <c r="E35" s="39"/>
    </row>
    <row r="36" spans="2:5" ht="15" customHeight="1" thickBot="1">
      <c r="B36" s="36" t="s">
        <v>11</v>
      </c>
      <c r="C36" s="37" t="s">
        <v>61</v>
      </c>
      <c r="D36" s="41" t="s">
        <v>61</v>
      </c>
      <c r="E36" s="80"/>
    </row>
    <row r="37" spans="2:5" ht="16.5" customHeight="1" thickBot="1">
      <c r="B37" s="197" t="s">
        <v>12</v>
      </c>
      <c r="C37" s="207"/>
      <c r="D37" s="198"/>
      <c r="E37" s="13" t="s">
        <v>5</v>
      </c>
    </row>
    <row r="38" spans="2:5" ht="15" customHeight="1">
      <c r="B38" s="208" t="s">
        <v>13</v>
      </c>
      <c r="C38" s="209"/>
      <c r="D38" s="210"/>
      <c r="E38" s="35"/>
    </row>
    <row r="39" spans="2:5" ht="15" customHeight="1">
      <c r="B39" s="180" t="s">
        <v>141</v>
      </c>
      <c r="C39" s="181"/>
      <c r="D39" s="182"/>
      <c r="E39" s="39"/>
    </row>
    <row r="40" spans="2:5" ht="15" customHeight="1">
      <c r="B40" s="180" t="s">
        <v>14</v>
      </c>
      <c r="C40" s="181"/>
      <c r="D40" s="182"/>
      <c r="E40" s="42"/>
    </row>
    <row r="41" spans="2:5" ht="15" customHeight="1">
      <c r="B41" s="180" t="s">
        <v>15</v>
      </c>
      <c r="C41" s="181"/>
      <c r="D41" s="182"/>
      <c r="E41" s="42"/>
    </row>
    <row r="42" spans="2:5" ht="15" customHeight="1">
      <c r="B42" s="188" t="s">
        <v>221</v>
      </c>
      <c r="C42" s="189"/>
      <c r="D42" s="190"/>
      <c r="E42" s="42"/>
    </row>
    <row r="43" spans="2:5" ht="15" customHeight="1">
      <c r="B43" s="219" t="s">
        <v>208</v>
      </c>
      <c r="C43" s="220"/>
      <c r="D43" s="221"/>
      <c r="E43" s="43"/>
    </row>
    <row r="44" spans="2:5" ht="15" customHeight="1" thickBot="1">
      <c r="B44" s="213" t="s">
        <v>206</v>
      </c>
      <c r="C44" s="214"/>
      <c r="D44" s="215"/>
      <c r="E44" s="44"/>
    </row>
    <row r="45" spans="2:5" ht="15" customHeight="1" thickBot="1">
      <c r="B45" s="216" t="s">
        <v>207</v>
      </c>
      <c r="C45" s="217"/>
      <c r="D45" s="218"/>
      <c r="E45" s="45">
        <f>(E38+E40+E41+E42+E44)-(E43*E38)</f>
        <v>0</v>
      </c>
    </row>
    <row r="46" spans="2:5" ht="21" customHeight="1" thickBot="1">
      <c r="B46" s="222" t="s">
        <v>209</v>
      </c>
      <c r="C46" s="223"/>
      <c r="D46" s="223"/>
      <c r="E46" s="18" t="s">
        <v>17</v>
      </c>
    </row>
    <row r="47" spans="2:5" s="48" customFormat="1" ht="15" thickBot="1">
      <c r="B47" s="186" t="s">
        <v>383</v>
      </c>
      <c r="C47" s="187"/>
      <c r="D47" s="187"/>
      <c r="E47" s="47"/>
    </row>
    <row r="48" spans="2:5" ht="21.6" thickBot="1">
      <c r="B48" s="176" t="s">
        <v>1305</v>
      </c>
      <c r="C48" s="177"/>
      <c r="D48" s="177"/>
      <c r="E48" s="13" t="s">
        <v>1305</v>
      </c>
    </row>
    <row r="49" spans="2:5" ht="15" customHeight="1" thickBot="1">
      <c r="B49" s="178" t="s">
        <v>18</v>
      </c>
      <c r="C49" s="179"/>
      <c r="D49" s="179"/>
      <c r="E49" s="46"/>
    </row>
    <row r="50" spans="2:5">
      <c r="B50" s="212"/>
      <c r="C50" s="212"/>
      <c r="D50" s="212"/>
    </row>
    <row r="51" spans="2:5">
      <c r="B51" s="212"/>
      <c r="C51" s="212"/>
      <c r="D51" s="212"/>
    </row>
  </sheetData>
  <sheetProtection algorithmName="SHA-512" hashValue="IaZyriNI5z59rn/OpLVCI7ZI6ElVbTDvZ69Va5tDyTWtVL3mWoBe9u1XWAC0zTPBOpEb6ss6MxNIUwePzL91sg==" saltValue="ss0xcUWya/BbZX7ccgkLNQ==" spinCount="100000" sheet="1" objects="1" scenarios="1"/>
  <mergeCells count="23">
    <mergeCell ref="C2:D2"/>
    <mergeCell ref="C3:D3"/>
    <mergeCell ref="E5:E6"/>
    <mergeCell ref="C7:D7"/>
    <mergeCell ref="C8:D8"/>
    <mergeCell ref="C5:D5"/>
    <mergeCell ref="C6:D6"/>
    <mergeCell ref="C9:D9"/>
    <mergeCell ref="B43:D43"/>
    <mergeCell ref="B37:D37"/>
    <mergeCell ref="B38:D38"/>
    <mergeCell ref="B39:D39"/>
    <mergeCell ref="B40:D40"/>
    <mergeCell ref="B41:D41"/>
    <mergeCell ref="B42:D42"/>
    <mergeCell ref="B50:D50"/>
    <mergeCell ref="B51:D51"/>
    <mergeCell ref="B44:D44"/>
    <mergeCell ref="B45:D45"/>
    <mergeCell ref="B46:D46"/>
    <mergeCell ref="B48:D48"/>
    <mergeCell ref="B49:D49"/>
    <mergeCell ref="B47:D47"/>
  </mergeCells>
  <hyperlinks>
    <hyperlink ref="B1" location="'1. Index'!A1" display="Go To Index" xr:uid="{FDC7107E-40E3-4B69-A18E-E1A5CCA34597}"/>
    <hyperlink ref="E1" location="'4. Database'!A1" display="Go To Database" xr:uid="{5AF53700-212F-4C42-AC86-262AFF68236C}"/>
  </hyperlinks>
  <pageMargins left="0.7" right="0.7" top="0.75" bottom="0.75" header="0.3" footer="0.3"/>
  <pageSetup scale="63" orientation="landscape" r:id="rId1"/>
  <headerFooter>
    <oddFooter>&amp;R_x000D_&amp;1#&amp;"Calibri"&amp;10&amp;K000000 Confidential</oddFooter>
  </headerFooter>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BF2110-68D1-4CD6-B007-D8FC07D5C2C0}">
  <sheetPr codeName="Sheet158">
    <pageSetUpPr fitToPage="1"/>
  </sheetPr>
  <dimension ref="B1:E51"/>
  <sheetViews>
    <sheetView topLeftCell="A35" zoomScale="70" zoomScaleNormal="70" workbookViewId="0">
      <selection activeCell="A48" sqref="A48:XFD49"/>
    </sheetView>
  </sheetViews>
  <sheetFormatPr defaultColWidth="9.21875" defaultRowHeight="14.4"/>
  <cols>
    <col min="1" max="1" width="2.77734375" style="20" customWidth="1"/>
    <col min="2" max="4" width="40.5546875" style="20" customWidth="1"/>
    <col min="5" max="5" width="54.21875" style="20" customWidth="1"/>
    <col min="6" max="16384" width="9.21875" style="20"/>
  </cols>
  <sheetData>
    <row r="1" spans="2:5" ht="15" thickBot="1">
      <c r="B1" s="19" t="s">
        <v>152</v>
      </c>
      <c r="C1" s="20">
        <v>90</v>
      </c>
      <c r="E1" s="11" t="s">
        <v>1275</v>
      </c>
    </row>
    <row r="2" spans="2:5">
      <c r="B2" s="21" t="s">
        <v>0</v>
      </c>
      <c r="C2" s="194" t="str">
        <f>VLOOKUP(C3,'1. Index'!$B$7:$C$212,2,0)</f>
        <v>Electrical and optical equipment</v>
      </c>
      <c r="D2" s="194"/>
    </row>
    <row r="3" spans="2:5" ht="15" thickBot="1">
      <c r="B3" s="22" t="s">
        <v>1</v>
      </c>
      <c r="C3" s="193" t="str">
        <f>LEFT(C5,10)</f>
        <v>15.01.11.2</v>
      </c>
      <c r="D3" s="194"/>
    </row>
    <row r="4" spans="2:5" ht="15" thickBot="1">
      <c r="B4" s="23"/>
    </row>
    <row r="5" spans="2:5" ht="15" customHeight="1">
      <c r="B5" s="24" t="s">
        <v>2</v>
      </c>
      <c r="C5" s="203" t="str" cm="1">
        <f t="array" ref="C5">INDEX('1. Index'!$B$8:$E$212,C1,1)</f>
        <v>15.01.11.2.01.760</v>
      </c>
      <c r="D5" s="204"/>
      <c r="E5" s="195" t="s">
        <v>3</v>
      </c>
    </row>
    <row r="6" spans="2:5" ht="15" customHeight="1" thickBot="1">
      <c r="B6" s="25" t="s">
        <v>4</v>
      </c>
      <c r="C6" s="205" t="str" cm="1">
        <f t="array" ref="C6">INDEX('1. Index'!$B$8:$E$212,C1,2)</f>
        <v>Portable solar generator - Jackery (USA) - Explorer 2000 Plus</v>
      </c>
      <c r="D6" s="206"/>
      <c r="E6" s="196"/>
    </row>
    <row r="7" spans="2:5" ht="16.5" customHeight="1" thickBot="1">
      <c r="B7" s="26"/>
      <c r="C7" s="197" t="s">
        <v>24</v>
      </c>
      <c r="D7" s="198"/>
      <c r="E7" s="13" t="s">
        <v>5</v>
      </c>
    </row>
    <row r="8" spans="2:5">
      <c r="B8" s="27" t="s">
        <v>6</v>
      </c>
      <c r="C8" s="199" t="str" cm="1">
        <f t="array" ref="C8">INDEX('1. Index'!$B$8:$E$212,C1,3)</f>
        <v>Jackery (USA)</v>
      </c>
      <c r="D8" s="200"/>
      <c r="E8" s="28"/>
    </row>
    <row r="9" spans="2:5" ht="15" thickBot="1">
      <c r="B9" s="29" t="s">
        <v>7</v>
      </c>
      <c r="C9" s="201" t="str" cm="1">
        <f t="array" ref="C9">INDEX('1. Index'!$B$8:$E$212,C1,4)</f>
        <v>Explorer 2000 Plus</v>
      </c>
      <c r="D9" s="202"/>
      <c r="E9" s="30"/>
    </row>
    <row r="10" spans="2:5" ht="18" customHeight="1" thickBot="1">
      <c r="B10" s="31"/>
      <c r="C10" s="32" t="s">
        <v>8</v>
      </c>
      <c r="D10" s="32" t="s">
        <v>9</v>
      </c>
      <c r="E10" s="13" t="s">
        <v>5</v>
      </c>
    </row>
    <row r="11" spans="2:5" ht="15" customHeight="1">
      <c r="B11" s="33" t="s">
        <v>333</v>
      </c>
      <c r="C11" s="81" t="s">
        <v>2714</v>
      </c>
      <c r="D11" s="85" t="s">
        <v>2715</v>
      </c>
      <c r="E11" s="35"/>
    </row>
    <row r="12" spans="2:5" ht="15" customHeight="1">
      <c r="B12" s="36" t="s">
        <v>347</v>
      </c>
      <c r="C12" s="37" t="s">
        <v>1524</v>
      </c>
      <c r="D12" s="38" t="s">
        <v>2291</v>
      </c>
      <c r="E12" s="39"/>
    </row>
    <row r="13" spans="2:5" ht="15" customHeight="1">
      <c r="B13" s="36" t="s">
        <v>348</v>
      </c>
      <c r="C13" s="37" t="s">
        <v>216</v>
      </c>
      <c r="D13" s="38" t="s">
        <v>1882</v>
      </c>
      <c r="E13" s="39"/>
    </row>
    <row r="14" spans="2:5" ht="15" customHeight="1">
      <c r="B14" s="36" t="s">
        <v>349</v>
      </c>
      <c r="C14" s="37" t="s">
        <v>2716</v>
      </c>
      <c r="D14" s="38" t="s">
        <v>2717</v>
      </c>
      <c r="E14" s="39"/>
    </row>
    <row r="15" spans="2:5" ht="15" customHeight="1">
      <c r="B15" s="36" t="s">
        <v>350</v>
      </c>
      <c r="C15" s="37" t="s">
        <v>693</v>
      </c>
      <c r="D15" s="38" t="s">
        <v>2697</v>
      </c>
      <c r="E15" s="39"/>
    </row>
    <row r="16" spans="2:5" ht="15" customHeight="1">
      <c r="B16" s="36" t="s">
        <v>351</v>
      </c>
      <c r="C16" s="37" t="s">
        <v>2718</v>
      </c>
      <c r="D16" s="38" t="s">
        <v>2719</v>
      </c>
      <c r="E16" s="39"/>
    </row>
    <row r="17" spans="2:5" ht="15" customHeight="1">
      <c r="B17" s="36" t="s">
        <v>352</v>
      </c>
      <c r="C17" s="37" t="s">
        <v>2720</v>
      </c>
      <c r="D17" s="38" t="s">
        <v>2721</v>
      </c>
      <c r="E17" s="39"/>
    </row>
    <row r="18" spans="2:5" ht="15" customHeight="1">
      <c r="B18" s="36" t="s">
        <v>353</v>
      </c>
      <c r="C18" s="37" t="s">
        <v>2722</v>
      </c>
      <c r="D18" s="38" t="s">
        <v>2723</v>
      </c>
      <c r="E18" s="39"/>
    </row>
    <row r="19" spans="2:5" ht="15" customHeight="1">
      <c r="B19" s="36" t="s">
        <v>354</v>
      </c>
      <c r="C19" s="37" t="s">
        <v>216</v>
      </c>
      <c r="D19" s="38" t="s">
        <v>1882</v>
      </c>
      <c r="E19" s="39"/>
    </row>
    <row r="20" spans="2:5" ht="15" customHeight="1">
      <c r="B20" s="36" t="s">
        <v>355</v>
      </c>
      <c r="C20" s="37" t="s">
        <v>2724</v>
      </c>
      <c r="D20" s="38" t="s">
        <v>2725</v>
      </c>
      <c r="E20" s="39"/>
    </row>
    <row r="21" spans="2:5" ht="15" customHeight="1">
      <c r="B21" s="36" t="s">
        <v>356</v>
      </c>
      <c r="C21" s="37" t="s">
        <v>2726</v>
      </c>
      <c r="D21" s="38" t="s">
        <v>2727</v>
      </c>
      <c r="E21" s="39"/>
    </row>
    <row r="22" spans="2:5" ht="15" customHeight="1">
      <c r="B22" s="36" t="s">
        <v>287</v>
      </c>
      <c r="C22" s="37" t="s">
        <v>2728</v>
      </c>
      <c r="D22" s="38" t="s">
        <v>2729</v>
      </c>
      <c r="E22" s="39"/>
    </row>
    <row r="23" spans="2:5" ht="15" customHeight="1">
      <c r="B23" s="36" t="s">
        <v>288</v>
      </c>
      <c r="C23" s="37" t="s">
        <v>2730</v>
      </c>
      <c r="D23" s="38" t="s">
        <v>2731</v>
      </c>
      <c r="E23" s="39"/>
    </row>
    <row r="24" spans="2:5" ht="15" customHeight="1">
      <c r="B24" s="36" t="s">
        <v>290</v>
      </c>
      <c r="C24" s="37" t="s">
        <v>2732</v>
      </c>
      <c r="D24" s="38" t="s">
        <v>2733</v>
      </c>
      <c r="E24" s="39"/>
    </row>
    <row r="25" spans="2:5" ht="15" customHeight="1">
      <c r="B25" s="36"/>
      <c r="C25" s="37"/>
      <c r="D25" s="38"/>
      <c r="E25" s="39"/>
    </row>
    <row r="26" spans="2:5" ht="15" customHeight="1">
      <c r="B26" s="36"/>
      <c r="C26" s="37"/>
      <c r="D26" s="38"/>
      <c r="E26" s="39"/>
    </row>
    <row r="27" spans="2:5" ht="15" customHeight="1">
      <c r="B27" s="36"/>
      <c r="C27" s="37"/>
      <c r="D27" s="38"/>
      <c r="E27" s="39"/>
    </row>
    <row r="28" spans="2:5" ht="15" customHeight="1">
      <c r="B28" s="36"/>
      <c r="C28" s="37"/>
      <c r="D28" s="38"/>
      <c r="E28" s="39"/>
    </row>
    <row r="29" spans="2:5" ht="15" customHeight="1">
      <c r="B29" s="36"/>
      <c r="C29" s="37"/>
      <c r="D29" s="38"/>
      <c r="E29" s="39"/>
    </row>
    <row r="30" spans="2:5" ht="15" customHeight="1">
      <c r="B30" s="36"/>
      <c r="C30" s="37"/>
      <c r="D30" s="38"/>
      <c r="E30" s="39"/>
    </row>
    <row r="31" spans="2:5" ht="15" customHeight="1">
      <c r="B31" s="36"/>
      <c r="C31" s="37"/>
      <c r="D31" s="38"/>
      <c r="E31" s="39"/>
    </row>
    <row r="32" spans="2:5" ht="15" customHeight="1">
      <c r="B32" s="36"/>
      <c r="C32" s="37"/>
      <c r="D32" s="38"/>
      <c r="E32" s="39"/>
    </row>
    <row r="33" spans="2:5" ht="15" customHeight="1">
      <c r="B33" s="36"/>
      <c r="C33" s="37"/>
      <c r="D33" s="38"/>
      <c r="E33" s="39"/>
    </row>
    <row r="34" spans="2:5" ht="15" customHeight="1">
      <c r="B34" s="36"/>
      <c r="C34" s="37"/>
      <c r="D34" s="38"/>
      <c r="E34" s="39"/>
    </row>
    <row r="35" spans="2:5" ht="15" customHeight="1">
      <c r="B35" s="36" t="s">
        <v>10</v>
      </c>
      <c r="C35" s="37" t="s">
        <v>60</v>
      </c>
      <c r="D35" s="38" t="s">
        <v>60</v>
      </c>
      <c r="E35" s="39"/>
    </row>
    <row r="36" spans="2:5" ht="15" customHeight="1" thickBot="1">
      <c r="B36" s="36" t="s">
        <v>11</v>
      </c>
      <c r="C36" s="37" t="s">
        <v>61</v>
      </c>
      <c r="D36" s="41" t="s">
        <v>61</v>
      </c>
      <c r="E36" s="80"/>
    </row>
    <row r="37" spans="2:5" ht="16.5" customHeight="1" thickBot="1">
      <c r="B37" s="197" t="s">
        <v>12</v>
      </c>
      <c r="C37" s="207"/>
      <c r="D37" s="198"/>
      <c r="E37" s="13" t="s">
        <v>5</v>
      </c>
    </row>
    <row r="38" spans="2:5" ht="15" customHeight="1">
      <c r="B38" s="208" t="s">
        <v>13</v>
      </c>
      <c r="C38" s="209"/>
      <c r="D38" s="210"/>
      <c r="E38" s="35"/>
    </row>
    <row r="39" spans="2:5" ht="15" customHeight="1">
      <c r="B39" s="180" t="s">
        <v>141</v>
      </c>
      <c r="C39" s="181"/>
      <c r="D39" s="182"/>
      <c r="E39" s="39"/>
    </row>
    <row r="40" spans="2:5" ht="15" customHeight="1">
      <c r="B40" s="180" t="s">
        <v>14</v>
      </c>
      <c r="C40" s="181"/>
      <c r="D40" s="182"/>
      <c r="E40" s="42"/>
    </row>
    <row r="41" spans="2:5" ht="15" customHeight="1">
      <c r="B41" s="180" t="s">
        <v>15</v>
      </c>
      <c r="C41" s="181"/>
      <c r="D41" s="182"/>
      <c r="E41" s="42"/>
    </row>
    <row r="42" spans="2:5" ht="15" customHeight="1">
      <c r="B42" s="188" t="s">
        <v>221</v>
      </c>
      <c r="C42" s="189"/>
      <c r="D42" s="190"/>
      <c r="E42" s="42"/>
    </row>
    <row r="43" spans="2:5" ht="15" customHeight="1">
      <c r="B43" s="219" t="s">
        <v>208</v>
      </c>
      <c r="C43" s="220"/>
      <c r="D43" s="221"/>
      <c r="E43" s="43"/>
    </row>
    <row r="44" spans="2:5" ht="15" customHeight="1" thickBot="1">
      <c r="B44" s="213" t="s">
        <v>206</v>
      </c>
      <c r="C44" s="214"/>
      <c r="D44" s="215"/>
      <c r="E44" s="44"/>
    </row>
    <row r="45" spans="2:5" ht="15" customHeight="1" thickBot="1">
      <c r="B45" s="216" t="s">
        <v>207</v>
      </c>
      <c r="C45" s="217"/>
      <c r="D45" s="218"/>
      <c r="E45" s="45">
        <f>(E38+E40+E41+E42+E44)-(E43*E38)</f>
        <v>0</v>
      </c>
    </row>
    <row r="46" spans="2:5" ht="21" customHeight="1" thickBot="1">
      <c r="B46" s="222" t="s">
        <v>209</v>
      </c>
      <c r="C46" s="223"/>
      <c r="D46" s="223"/>
      <c r="E46" s="18" t="s">
        <v>17</v>
      </c>
    </row>
    <row r="47" spans="2:5" s="48" customFormat="1" ht="15" thickBot="1">
      <c r="B47" s="186"/>
      <c r="C47" s="187"/>
      <c r="D47" s="187"/>
      <c r="E47" s="47"/>
    </row>
    <row r="48" spans="2:5" ht="21.6" thickBot="1">
      <c r="B48" s="176" t="s">
        <v>1305</v>
      </c>
      <c r="C48" s="177"/>
      <c r="D48" s="177"/>
      <c r="E48" s="13" t="s">
        <v>1305</v>
      </c>
    </row>
    <row r="49" spans="2:5" ht="15" customHeight="1" thickBot="1">
      <c r="B49" s="178" t="s">
        <v>18</v>
      </c>
      <c r="C49" s="179"/>
      <c r="D49" s="179"/>
      <c r="E49" s="46"/>
    </row>
    <row r="50" spans="2:5">
      <c r="B50" s="212"/>
      <c r="C50" s="212"/>
      <c r="D50" s="212"/>
    </row>
    <row r="51" spans="2:5">
      <c r="B51" s="212"/>
      <c r="C51" s="212"/>
      <c r="D51" s="212"/>
    </row>
  </sheetData>
  <sheetProtection algorithmName="SHA-512" hashValue="49F0Ow98RE1Ai5J0JLmaNL/ginOC78ehkn+GUde+F/w/izlZHEyheBz1INs0JnDFVa3paWVX6lLSA0HAW6UIew==" saltValue="M/VWaIdDMjgXfPxV327BOA==" spinCount="100000" sheet="1" objects="1" scenarios="1"/>
  <mergeCells count="23">
    <mergeCell ref="C5:D5"/>
    <mergeCell ref="C6:D6"/>
    <mergeCell ref="C2:D2"/>
    <mergeCell ref="C3:D3"/>
    <mergeCell ref="E5:E6"/>
    <mergeCell ref="C7:D7"/>
    <mergeCell ref="C8:D8"/>
    <mergeCell ref="B37:D37"/>
    <mergeCell ref="B38:D38"/>
    <mergeCell ref="B39:D39"/>
    <mergeCell ref="C9:D9"/>
    <mergeCell ref="B40:D40"/>
    <mergeCell ref="B41:D41"/>
    <mergeCell ref="B42:D42"/>
    <mergeCell ref="B43:D43"/>
    <mergeCell ref="B44:D44"/>
    <mergeCell ref="B49:D49"/>
    <mergeCell ref="B50:D50"/>
    <mergeCell ref="B51:D51"/>
    <mergeCell ref="B45:D45"/>
    <mergeCell ref="B46:D46"/>
    <mergeCell ref="B47:D47"/>
    <mergeCell ref="B48:D48"/>
  </mergeCells>
  <hyperlinks>
    <hyperlink ref="B1" location="'1. Index'!A1" display="Go To Index" xr:uid="{698E9D7E-8986-4A2B-80C3-45E452E789DF}"/>
    <hyperlink ref="E1" location="'4. Database'!A1" display="Go To Database" xr:uid="{BBDB3B1F-6176-4A2B-8767-AA40A1AA1DA6}"/>
  </hyperlinks>
  <pageMargins left="0.7" right="0.7" top="0.75" bottom="0.75" header="0.3" footer="0.3"/>
  <pageSetup scale="76" orientation="landscape" r:id="rId1"/>
  <headerFooter>
    <oddFooter>&amp;R_x000D_&amp;1#&amp;"Calibri"&amp;10&amp;K000000 Confidential</oddFooter>
  </headerFooter>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8468B3-66B9-4014-A949-5A50AC9091D5}">
  <sheetPr codeName="Sheet174">
    <pageSetUpPr fitToPage="1"/>
  </sheetPr>
  <dimension ref="B1:E51"/>
  <sheetViews>
    <sheetView zoomScale="70" zoomScaleNormal="70" workbookViewId="0">
      <selection activeCell="A48" sqref="A48:XFD49"/>
    </sheetView>
  </sheetViews>
  <sheetFormatPr defaultColWidth="9.21875" defaultRowHeight="14.4"/>
  <cols>
    <col min="1" max="1" width="2.77734375" style="20" customWidth="1"/>
    <col min="2" max="4" width="40.5546875" style="20" customWidth="1"/>
    <col min="5" max="5" width="54.21875" style="20" customWidth="1"/>
    <col min="6" max="16384" width="9.21875" style="20"/>
  </cols>
  <sheetData>
    <row r="1" spans="2:5" ht="15" thickBot="1">
      <c r="B1" s="19" t="s">
        <v>152</v>
      </c>
      <c r="C1" s="20">
        <v>91</v>
      </c>
      <c r="E1" s="11" t="s">
        <v>1275</v>
      </c>
    </row>
    <row r="2" spans="2:5">
      <c r="B2" s="21" t="s">
        <v>0</v>
      </c>
      <c r="C2" s="194" t="str">
        <f>VLOOKUP(C3,'1. Index'!$B$7:$C$212,2,0)</f>
        <v>General purpose machinery</v>
      </c>
      <c r="D2" s="194"/>
    </row>
    <row r="3" spans="2:5" ht="15" thickBot="1">
      <c r="B3" s="22" t="s">
        <v>1</v>
      </c>
      <c r="C3" s="193" t="str">
        <f>LEFT(C5,10)</f>
        <v>15.01.11.5</v>
      </c>
      <c r="D3" s="194"/>
    </row>
    <row r="4" spans="2:5" ht="15" thickBot="1">
      <c r="B4" s="23"/>
    </row>
    <row r="5" spans="2:5" ht="15" customHeight="1">
      <c r="B5" s="24" t="s">
        <v>2</v>
      </c>
      <c r="C5" s="203" t="str" cm="1">
        <f t="array" ref="C5">INDEX('1. Index'!$B$8:$E$212,C1,1)</f>
        <v>15.01.11.5</v>
      </c>
      <c r="D5" s="204"/>
      <c r="E5" s="195" t="s">
        <v>3</v>
      </c>
    </row>
    <row r="6" spans="2:5" ht="15" customHeight="1" thickBot="1">
      <c r="B6" s="25" t="s">
        <v>4</v>
      </c>
      <c r="C6" s="205" t="str" cm="1">
        <f t="array" ref="C6">INDEX('1. Index'!$B$8:$E$212,C1,2)</f>
        <v>General purpose machinery</v>
      </c>
      <c r="D6" s="206"/>
      <c r="E6" s="196"/>
    </row>
    <row r="7" spans="2:5" ht="16.5" customHeight="1" thickBot="1">
      <c r="B7" s="26"/>
      <c r="C7" s="197" t="s">
        <v>24</v>
      </c>
      <c r="D7" s="198"/>
      <c r="E7" s="13" t="s">
        <v>5</v>
      </c>
    </row>
    <row r="8" spans="2:5">
      <c r="B8" s="27" t="s">
        <v>6</v>
      </c>
      <c r="C8" s="199" t="str" cm="1">
        <f t="array" ref="C8">INDEX('1. Index'!$B$8:$E$212,C1,3)</f>
        <v>Make:</v>
      </c>
      <c r="D8" s="200"/>
      <c r="E8" s="28"/>
    </row>
    <row r="9" spans="2:5" ht="15" thickBot="1">
      <c r="B9" s="29" t="s">
        <v>7</v>
      </c>
      <c r="C9" s="201" t="str" cm="1">
        <f t="array" ref="C9">INDEX('1. Index'!$B$8:$E$212,C1,4)</f>
        <v>Model:</v>
      </c>
      <c r="D9" s="202"/>
      <c r="E9" s="30"/>
    </row>
    <row r="10" spans="2:5" ht="18" customHeight="1" thickBot="1">
      <c r="B10" s="31"/>
      <c r="C10" s="32" t="s">
        <v>8</v>
      </c>
      <c r="D10" s="32" t="s">
        <v>9</v>
      </c>
      <c r="E10" s="13" t="s">
        <v>5</v>
      </c>
    </row>
    <row r="11" spans="2:5" ht="15" customHeight="1">
      <c r="B11" s="33" t="s">
        <v>333</v>
      </c>
      <c r="C11" s="81" t="s">
        <v>2714</v>
      </c>
      <c r="D11" s="85" t="s">
        <v>2715</v>
      </c>
      <c r="E11" s="35"/>
    </row>
    <row r="12" spans="2:5" ht="15" customHeight="1">
      <c r="B12" s="36" t="s">
        <v>347</v>
      </c>
      <c r="C12" s="37" t="s">
        <v>1524</v>
      </c>
      <c r="D12" s="38" t="s">
        <v>2291</v>
      </c>
      <c r="E12" s="39"/>
    </row>
    <row r="13" spans="2:5" ht="15" customHeight="1">
      <c r="B13" s="36" t="s">
        <v>348</v>
      </c>
      <c r="C13" s="37" t="s">
        <v>216</v>
      </c>
      <c r="D13" s="38" t="s">
        <v>1882</v>
      </c>
      <c r="E13" s="39"/>
    </row>
    <row r="14" spans="2:5" ht="15" customHeight="1">
      <c r="B14" s="36" t="s">
        <v>349</v>
      </c>
      <c r="C14" s="37" t="s">
        <v>2716</v>
      </c>
      <c r="D14" s="38" t="s">
        <v>2717</v>
      </c>
      <c r="E14" s="39"/>
    </row>
    <row r="15" spans="2:5" ht="15" customHeight="1">
      <c r="B15" s="36" t="s">
        <v>350</v>
      </c>
      <c r="C15" s="37" t="s">
        <v>693</v>
      </c>
      <c r="D15" s="38" t="s">
        <v>2697</v>
      </c>
      <c r="E15" s="39"/>
    </row>
    <row r="16" spans="2:5" ht="15" customHeight="1">
      <c r="B16" s="36" t="s">
        <v>351</v>
      </c>
      <c r="C16" s="37" t="s">
        <v>2718</v>
      </c>
      <c r="D16" s="38" t="s">
        <v>2719</v>
      </c>
      <c r="E16" s="39"/>
    </row>
    <row r="17" spans="2:5" ht="15" customHeight="1">
      <c r="B17" s="36" t="s">
        <v>352</v>
      </c>
      <c r="C17" s="37" t="s">
        <v>2720</v>
      </c>
      <c r="D17" s="38" t="s">
        <v>2721</v>
      </c>
      <c r="E17" s="39"/>
    </row>
    <row r="18" spans="2:5" ht="15" customHeight="1">
      <c r="B18" s="36" t="s">
        <v>353</v>
      </c>
      <c r="C18" s="37" t="s">
        <v>2722</v>
      </c>
      <c r="D18" s="38" t="s">
        <v>2723</v>
      </c>
      <c r="E18" s="39"/>
    </row>
    <row r="19" spans="2:5" ht="15" customHeight="1">
      <c r="B19" s="36" t="s">
        <v>354</v>
      </c>
      <c r="C19" s="37" t="s">
        <v>216</v>
      </c>
      <c r="D19" s="38" t="s">
        <v>1882</v>
      </c>
      <c r="E19" s="39"/>
    </row>
    <row r="20" spans="2:5" ht="15" customHeight="1">
      <c r="B20" s="36" t="s">
        <v>355</v>
      </c>
      <c r="C20" s="37" t="s">
        <v>2724</v>
      </c>
      <c r="D20" s="38" t="s">
        <v>2725</v>
      </c>
      <c r="E20" s="39"/>
    </row>
    <row r="21" spans="2:5" ht="15" customHeight="1">
      <c r="B21" s="36" t="s">
        <v>356</v>
      </c>
      <c r="C21" s="37" t="s">
        <v>2726</v>
      </c>
      <c r="D21" s="38" t="s">
        <v>2727</v>
      </c>
      <c r="E21" s="39"/>
    </row>
    <row r="22" spans="2:5" ht="15" customHeight="1">
      <c r="B22" s="36" t="s">
        <v>287</v>
      </c>
      <c r="C22" s="37" t="s">
        <v>2728</v>
      </c>
      <c r="D22" s="38" t="s">
        <v>2729</v>
      </c>
      <c r="E22" s="39"/>
    </row>
    <row r="23" spans="2:5" ht="15" customHeight="1">
      <c r="B23" s="36" t="s">
        <v>288</v>
      </c>
      <c r="C23" s="37" t="s">
        <v>2730</v>
      </c>
      <c r="D23" s="38" t="s">
        <v>2731</v>
      </c>
      <c r="E23" s="39"/>
    </row>
    <row r="24" spans="2:5" ht="15" customHeight="1">
      <c r="B24" s="36" t="s">
        <v>290</v>
      </c>
      <c r="C24" s="37" t="s">
        <v>2732</v>
      </c>
      <c r="D24" s="38" t="s">
        <v>2733</v>
      </c>
      <c r="E24" s="39"/>
    </row>
    <row r="25" spans="2:5" ht="15" customHeight="1">
      <c r="B25" s="36"/>
      <c r="C25" s="37"/>
      <c r="D25" s="38"/>
      <c r="E25" s="39"/>
    </row>
    <row r="26" spans="2:5" ht="15" customHeight="1">
      <c r="B26" s="36"/>
      <c r="C26" s="37"/>
      <c r="D26" s="38"/>
      <c r="E26" s="39"/>
    </row>
    <row r="27" spans="2:5" ht="15" customHeight="1">
      <c r="B27" s="36"/>
      <c r="C27" s="37"/>
      <c r="D27" s="38"/>
      <c r="E27" s="39"/>
    </row>
    <row r="28" spans="2:5" ht="15" customHeight="1">
      <c r="B28" s="36"/>
      <c r="C28" s="37"/>
      <c r="D28" s="38"/>
      <c r="E28" s="39"/>
    </row>
    <row r="29" spans="2:5" ht="15" customHeight="1">
      <c r="B29" s="36"/>
      <c r="C29" s="37"/>
      <c r="D29" s="38"/>
      <c r="E29" s="39"/>
    </row>
    <row r="30" spans="2:5" ht="15" customHeight="1">
      <c r="B30" s="36"/>
      <c r="C30" s="37"/>
      <c r="D30" s="38"/>
      <c r="E30" s="39"/>
    </row>
    <row r="31" spans="2:5" ht="15" customHeight="1">
      <c r="B31" s="36"/>
      <c r="C31" s="37"/>
      <c r="D31" s="38"/>
      <c r="E31" s="39"/>
    </row>
    <row r="32" spans="2:5" ht="15" customHeight="1">
      <c r="B32" s="36"/>
      <c r="C32" s="37"/>
      <c r="D32" s="38"/>
      <c r="E32" s="39"/>
    </row>
    <row r="33" spans="2:5" ht="15" customHeight="1">
      <c r="B33" s="36"/>
      <c r="C33" s="37"/>
      <c r="D33" s="38"/>
      <c r="E33" s="39"/>
    </row>
    <row r="34" spans="2:5" ht="15" customHeight="1">
      <c r="B34" s="36" t="s">
        <v>279</v>
      </c>
      <c r="C34" s="37" t="s">
        <v>2734</v>
      </c>
      <c r="D34" s="38" t="s">
        <v>2735</v>
      </c>
      <c r="E34" s="39"/>
    </row>
    <row r="35" spans="2:5" ht="15" customHeight="1">
      <c r="B35" s="36" t="s">
        <v>10</v>
      </c>
      <c r="C35" s="37" t="s">
        <v>60</v>
      </c>
      <c r="D35" s="38" t="s">
        <v>60</v>
      </c>
      <c r="E35" s="39"/>
    </row>
    <row r="36" spans="2:5" ht="15" customHeight="1" thickBot="1">
      <c r="B36" s="36" t="s">
        <v>11</v>
      </c>
      <c r="C36" s="37" t="s">
        <v>61</v>
      </c>
      <c r="D36" s="41" t="s">
        <v>61</v>
      </c>
      <c r="E36" s="80"/>
    </row>
    <row r="37" spans="2:5" ht="16.5" customHeight="1" thickBot="1">
      <c r="B37" s="197" t="s">
        <v>12</v>
      </c>
      <c r="C37" s="207"/>
      <c r="D37" s="198"/>
      <c r="E37" s="13" t="s">
        <v>5</v>
      </c>
    </row>
    <row r="38" spans="2:5" ht="15" customHeight="1">
      <c r="B38" s="208" t="s">
        <v>13</v>
      </c>
      <c r="C38" s="209"/>
      <c r="D38" s="210"/>
      <c r="E38" s="35"/>
    </row>
    <row r="39" spans="2:5" ht="15" customHeight="1">
      <c r="B39" s="180" t="s">
        <v>141</v>
      </c>
      <c r="C39" s="181"/>
      <c r="D39" s="182"/>
      <c r="E39" s="39"/>
    </row>
    <row r="40" spans="2:5" ht="15" customHeight="1">
      <c r="B40" s="180" t="s">
        <v>14</v>
      </c>
      <c r="C40" s="181"/>
      <c r="D40" s="182"/>
      <c r="E40" s="42"/>
    </row>
    <row r="41" spans="2:5" ht="15" customHeight="1">
      <c r="B41" s="180" t="s">
        <v>15</v>
      </c>
      <c r="C41" s="181"/>
      <c r="D41" s="182"/>
      <c r="E41" s="42"/>
    </row>
    <row r="42" spans="2:5" ht="15" customHeight="1">
      <c r="B42" s="188" t="s">
        <v>221</v>
      </c>
      <c r="C42" s="189"/>
      <c r="D42" s="190"/>
      <c r="E42" s="42"/>
    </row>
    <row r="43" spans="2:5" ht="15" customHeight="1">
      <c r="B43" s="219" t="s">
        <v>208</v>
      </c>
      <c r="C43" s="220"/>
      <c r="D43" s="221"/>
      <c r="E43" s="43"/>
    </row>
    <row r="44" spans="2:5" ht="15" customHeight="1" thickBot="1">
      <c r="B44" s="213" t="s">
        <v>206</v>
      </c>
      <c r="C44" s="214"/>
      <c r="D44" s="215"/>
      <c r="E44" s="44"/>
    </row>
    <row r="45" spans="2:5" ht="15" customHeight="1" thickBot="1">
      <c r="B45" s="216" t="s">
        <v>207</v>
      </c>
      <c r="C45" s="217"/>
      <c r="D45" s="218"/>
      <c r="E45" s="45">
        <f>(E38+E40+E41+E42+E44)-(E43*E38)</f>
        <v>0</v>
      </c>
    </row>
    <row r="46" spans="2:5" ht="21" customHeight="1" thickBot="1">
      <c r="B46" s="222" t="s">
        <v>209</v>
      </c>
      <c r="C46" s="223"/>
      <c r="D46" s="223"/>
      <c r="E46" s="18" t="s">
        <v>17</v>
      </c>
    </row>
    <row r="47" spans="2:5" s="48" customFormat="1" ht="15" thickBot="1">
      <c r="B47" s="186" t="s">
        <v>1359</v>
      </c>
      <c r="C47" s="187"/>
      <c r="D47" s="187"/>
      <c r="E47" s="47"/>
    </row>
    <row r="48" spans="2:5" ht="21.6" thickBot="1">
      <c r="B48" s="176" t="s">
        <v>1305</v>
      </c>
      <c r="C48" s="177"/>
      <c r="D48" s="177"/>
      <c r="E48" s="13" t="s">
        <v>1305</v>
      </c>
    </row>
    <row r="49" spans="2:5" ht="15" customHeight="1" thickBot="1">
      <c r="B49" s="178" t="s">
        <v>18</v>
      </c>
      <c r="C49" s="179"/>
      <c r="D49" s="179"/>
      <c r="E49" s="46"/>
    </row>
    <row r="50" spans="2:5">
      <c r="B50" s="212"/>
      <c r="C50" s="212"/>
      <c r="D50" s="212"/>
    </row>
    <row r="51" spans="2:5">
      <c r="B51" s="212"/>
      <c r="C51" s="212"/>
      <c r="D51" s="212"/>
    </row>
  </sheetData>
  <sheetProtection algorithmName="SHA-512" hashValue="LcVmb0ihs8+HIWg9aouHYmL9hggne/Mvug3PHR1fxsf2Btckt5yLoNTPGzygbfZGyoTAstT84PX+SmkcFTPwYQ==" saltValue="sz0jSM3t0SQYgecMbDcCkQ==" spinCount="100000" sheet="1" objects="1" scenarios="1"/>
  <mergeCells count="23">
    <mergeCell ref="C5:D5"/>
    <mergeCell ref="C6:D6"/>
    <mergeCell ref="C2:D2"/>
    <mergeCell ref="C3:D3"/>
    <mergeCell ref="E5:E6"/>
    <mergeCell ref="C7:D7"/>
    <mergeCell ref="C8:D8"/>
    <mergeCell ref="B37:D37"/>
    <mergeCell ref="B38:D38"/>
    <mergeCell ref="B39:D39"/>
    <mergeCell ref="C9:D9"/>
    <mergeCell ref="B40:D40"/>
    <mergeCell ref="B41:D41"/>
    <mergeCell ref="B42:D42"/>
    <mergeCell ref="B43:D43"/>
    <mergeCell ref="B44:D44"/>
    <mergeCell ref="B49:D49"/>
    <mergeCell ref="B50:D50"/>
    <mergeCell ref="B51:D51"/>
    <mergeCell ref="B45:D45"/>
    <mergeCell ref="B46:D46"/>
    <mergeCell ref="B47:D47"/>
    <mergeCell ref="B48:D48"/>
  </mergeCells>
  <hyperlinks>
    <hyperlink ref="B1" location="'1. Index'!A1" display="Go To Index" xr:uid="{F3F9108A-D8E5-41F1-94F5-339876DD1C03}"/>
    <hyperlink ref="E1" location="'4. Database'!A1" display="Go To Database" xr:uid="{3B1EE136-83ED-4FC7-8D8E-DF7340C02294}"/>
  </hyperlinks>
  <pageMargins left="0.7" right="0.7" top="0.75" bottom="0.75" header="0.3" footer="0.3"/>
  <pageSetup scale="76" orientation="landscape" r:id="rId1"/>
  <headerFooter>
    <oddFooter>&amp;R_x000D_&amp;1#&amp;"Calibri"&amp;10&amp;K000000 Confidential</oddFooter>
  </headerFooter>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832D41-4FE5-477D-9A99-16AFADB80FA3}">
  <sheetPr codeName="Sheet175">
    <pageSetUpPr fitToPage="1"/>
  </sheetPr>
  <dimension ref="B1:E51"/>
  <sheetViews>
    <sheetView topLeftCell="A29" zoomScale="70" zoomScaleNormal="70" workbookViewId="0">
      <selection activeCell="A48" sqref="A48:XFD49"/>
    </sheetView>
  </sheetViews>
  <sheetFormatPr defaultColWidth="9.21875" defaultRowHeight="14.4"/>
  <cols>
    <col min="1" max="1" width="2.77734375" style="20" customWidth="1"/>
    <col min="2" max="4" width="40.5546875" style="20" customWidth="1"/>
    <col min="5" max="5" width="54.21875" style="20" customWidth="1"/>
    <col min="6" max="16384" width="9.21875" style="20"/>
  </cols>
  <sheetData>
    <row r="1" spans="2:5" ht="15" thickBot="1">
      <c r="B1" s="19" t="s">
        <v>152</v>
      </c>
      <c r="C1" s="20">
        <v>92</v>
      </c>
      <c r="E1" s="11" t="s">
        <v>1275</v>
      </c>
    </row>
    <row r="2" spans="2:5">
      <c r="B2" s="21" t="s">
        <v>0</v>
      </c>
      <c r="C2" s="194" t="str">
        <f>VLOOKUP(C3,'1. Index'!$B$7:$C$212,2,0)</f>
        <v>General purpose machinery</v>
      </c>
      <c r="D2" s="194"/>
    </row>
    <row r="3" spans="2:5" ht="15" thickBot="1">
      <c r="B3" s="22" t="s">
        <v>1</v>
      </c>
      <c r="C3" s="193" t="str">
        <f>LEFT(C5,10)</f>
        <v>15.01.11.5</v>
      </c>
      <c r="D3" s="194"/>
    </row>
    <row r="4" spans="2:5" ht="15" thickBot="1">
      <c r="B4" s="23"/>
    </row>
    <row r="5" spans="2:5" ht="15" customHeight="1">
      <c r="B5" s="24" t="s">
        <v>2</v>
      </c>
      <c r="C5" s="203" t="str" cm="1">
        <f t="array" ref="C5">INDEX('1. Index'!$B$8:$E$212,C1,1)</f>
        <v>15.01.11.5.01.010</v>
      </c>
      <c r="D5" s="204"/>
      <c r="E5" s="195" t="s">
        <v>3</v>
      </c>
    </row>
    <row r="6" spans="2:5" ht="15" customHeight="1" thickBot="1">
      <c r="B6" s="25" t="s">
        <v>4</v>
      </c>
      <c r="C6" s="205" t="str" cm="1">
        <f t="array" ref="C6">INDEX('1. Index'!$B$8:$E$212,C1,2)</f>
        <v>Portable rotary screw compressor - Unspecified</v>
      </c>
      <c r="D6" s="206"/>
      <c r="E6" s="196"/>
    </row>
    <row r="7" spans="2:5" ht="16.5" customHeight="1" thickBot="1">
      <c r="B7" s="26"/>
      <c r="C7" s="197" t="s">
        <v>24</v>
      </c>
      <c r="D7" s="198"/>
      <c r="E7" s="13" t="s">
        <v>5</v>
      </c>
    </row>
    <row r="8" spans="2:5">
      <c r="B8" s="27" t="s">
        <v>6</v>
      </c>
      <c r="C8" s="199" t="str" cm="1">
        <f t="array" ref="C8">INDEX('1. Index'!$B$8:$E$212,C1,3)</f>
        <v>Unspecified</v>
      </c>
      <c r="D8" s="200"/>
      <c r="E8" s="28"/>
    </row>
    <row r="9" spans="2:5" ht="15" thickBot="1">
      <c r="B9" s="29" t="s">
        <v>7</v>
      </c>
      <c r="C9" s="201" t="str" cm="1">
        <f t="array" ref="C9">INDEX('1. Index'!$B$8:$E$212,C1,4)</f>
        <v>Unspecified</v>
      </c>
      <c r="D9" s="202"/>
      <c r="E9" s="30"/>
    </row>
    <row r="10" spans="2:5" ht="18" customHeight="1" thickBot="1">
      <c r="B10" s="31"/>
      <c r="C10" s="32" t="s">
        <v>8</v>
      </c>
      <c r="D10" s="32" t="s">
        <v>9</v>
      </c>
      <c r="E10" s="13" t="s">
        <v>5</v>
      </c>
    </row>
    <row r="11" spans="2:5" ht="15" customHeight="1">
      <c r="B11" s="33" t="s">
        <v>310</v>
      </c>
      <c r="C11" s="81" t="s">
        <v>2736</v>
      </c>
      <c r="D11" s="85" t="s">
        <v>2737</v>
      </c>
      <c r="E11" s="35"/>
    </row>
    <row r="12" spans="2:5" ht="15" customHeight="1">
      <c r="B12" s="36" t="s">
        <v>2738</v>
      </c>
      <c r="C12" s="37" t="s">
        <v>2739</v>
      </c>
      <c r="D12" s="38" t="s">
        <v>2740</v>
      </c>
      <c r="E12" s="39"/>
    </row>
    <row r="13" spans="2:5" ht="15" customHeight="1">
      <c r="B13" s="36" t="s">
        <v>310</v>
      </c>
      <c r="C13" s="37" t="s">
        <v>2736</v>
      </c>
      <c r="D13" s="38" t="s">
        <v>2737</v>
      </c>
      <c r="E13" s="39"/>
    </row>
    <row r="14" spans="2:5" ht="15" customHeight="1">
      <c r="B14" s="36" t="s">
        <v>508</v>
      </c>
      <c r="C14" s="37" t="s">
        <v>2741</v>
      </c>
      <c r="D14" s="38" t="s">
        <v>2741</v>
      </c>
      <c r="E14" s="39"/>
    </row>
    <row r="15" spans="2:5" ht="15" customHeight="1">
      <c r="B15" s="36" t="s">
        <v>385</v>
      </c>
      <c r="C15" s="37" t="s">
        <v>216</v>
      </c>
      <c r="D15" s="38" t="s">
        <v>1882</v>
      </c>
      <c r="E15" s="39"/>
    </row>
    <row r="16" spans="2:5" ht="15" customHeight="1">
      <c r="B16" s="36" t="s">
        <v>2742</v>
      </c>
      <c r="C16" s="37" t="s">
        <v>216</v>
      </c>
      <c r="D16" s="38" t="s">
        <v>1882</v>
      </c>
      <c r="E16" s="39"/>
    </row>
    <row r="17" spans="2:5" ht="15" customHeight="1">
      <c r="B17" s="36" t="s">
        <v>2607</v>
      </c>
      <c r="C17" s="37" t="s">
        <v>2743</v>
      </c>
      <c r="D17" s="38" t="s">
        <v>2744</v>
      </c>
      <c r="E17" s="39"/>
    </row>
    <row r="18" spans="2:5" ht="15" customHeight="1">
      <c r="B18" s="36" t="s">
        <v>2745</v>
      </c>
      <c r="C18" s="37" t="s">
        <v>2746</v>
      </c>
      <c r="D18" s="38" t="s">
        <v>2747</v>
      </c>
      <c r="E18" s="39"/>
    </row>
    <row r="19" spans="2:5" ht="15" customHeight="1">
      <c r="B19" s="36" t="s">
        <v>287</v>
      </c>
      <c r="C19" s="37" t="s">
        <v>2748</v>
      </c>
      <c r="D19" s="38" t="s">
        <v>2210</v>
      </c>
      <c r="E19" s="39"/>
    </row>
    <row r="20" spans="2:5" ht="15" customHeight="1">
      <c r="B20" s="36" t="s">
        <v>288</v>
      </c>
      <c r="C20" s="37" t="s">
        <v>2749</v>
      </c>
      <c r="D20" s="38" t="s">
        <v>2750</v>
      </c>
      <c r="E20" s="39"/>
    </row>
    <row r="21" spans="2:5" ht="15" customHeight="1">
      <c r="B21" s="36" t="s">
        <v>290</v>
      </c>
      <c r="C21" s="37" t="s">
        <v>2751</v>
      </c>
      <c r="D21" s="38" t="s">
        <v>2752</v>
      </c>
      <c r="E21" s="39"/>
    </row>
    <row r="22" spans="2:5" ht="15" customHeight="1">
      <c r="B22" s="36" t="s">
        <v>281</v>
      </c>
      <c r="C22" s="37" t="s">
        <v>2753</v>
      </c>
      <c r="D22" s="38" t="s">
        <v>2754</v>
      </c>
      <c r="E22" s="39"/>
    </row>
    <row r="23" spans="2:5" ht="15" customHeight="1">
      <c r="B23" s="36"/>
      <c r="C23" s="37"/>
      <c r="D23" s="38"/>
      <c r="E23" s="39"/>
    </row>
    <row r="24" spans="2:5" ht="15" customHeight="1">
      <c r="B24" s="36"/>
      <c r="C24" s="37"/>
      <c r="D24" s="38"/>
      <c r="E24" s="39"/>
    </row>
    <row r="25" spans="2:5" ht="15" customHeight="1">
      <c r="B25" s="36"/>
      <c r="C25" s="37"/>
      <c r="D25" s="38"/>
      <c r="E25" s="39"/>
    </row>
    <row r="26" spans="2:5" ht="15" customHeight="1">
      <c r="B26" s="36"/>
      <c r="C26" s="37"/>
      <c r="D26" s="38"/>
      <c r="E26" s="39"/>
    </row>
    <row r="27" spans="2:5" ht="15" customHeight="1">
      <c r="B27" s="36"/>
      <c r="C27" s="37"/>
      <c r="D27" s="38"/>
      <c r="E27" s="39"/>
    </row>
    <row r="28" spans="2:5" ht="15" customHeight="1">
      <c r="B28" s="36"/>
      <c r="C28" s="37"/>
      <c r="D28" s="38"/>
      <c r="E28" s="39"/>
    </row>
    <row r="29" spans="2:5" ht="15" customHeight="1">
      <c r="B29" s="36"/>
      <c r="C29" s="37"/>
      <c r="D29" s="38"/>
      <c r="E29" s="39"/>
    </row>
    <row r="30" spans="2:5" ht="15" customHeight="1">
      <c r="B30" s="36"/>
      <c r="C30" s="37"/>
      <c r="D30" s="38"/>
      <c r="E30" s="39"/>
    </row>
    <row r="31" spans="2:5" ht="15" customHeight="1">
      <c r="B31" s="36"/>
      <c r="C31" s="37"/>
      <c r="D31" s="38"/>
      <c r="E31" s="39"/>
    </row>
    <row r="32" spans="2:5" ht="15" customHeight="1">
      <c r="B32" s="36"/>
      <c r="C32" s="37"/>
      <c r="D32" s="38"/>
      <c r="E32" s="39"/>
    </row>
    <row r="33" spans="2:5" ht="15" customHeight="1">
      <c r="B33" s="36"/>
      <c r="C33" s="37"/>
      <c r="D33" s="38"/>
      <c r="E33" s="39"/>
    </row>
    <row r="34" spans="2:5" ht="15" customHeight="1">
      <c r="B34" s="36"/>
      <c r="C34" s="37"/>
      <c r="D34" s="38"/>
      <c r="E34" s="39"/>
    </row>
    <row r="35" spans="2:5" ht="15" customHeight="1">
      <c r="B35" s="36" t="s">
        <v>10</v>
      </c>
      <c r="C35" s="37" t="s">
        <v>60</v>
      </c>
      <c r="D35" s="38" t="s">
        <v>60</v>
      </c>
      <c r="E35" s="39"/>
    </row>
    <row r="36" spans="2:5" ht="15" customHeight="1" thickBot="1">
      <c r="B36" s="36" t="s">
        <v>11</v>
      </c>
      <c r="C36" s="37" t="s">
        <v>61</v>
      </c>
      <c r="D36" s="41" t="s">
        <v>61</v>
      </c>
      <c r="E36" s="80"/>
    </row>
    <row r="37" spans="2:5" ht="16.5" customHeight="1" thickBot="1">
      <c r="B37" s="197" t="s">
        <v>12</v>
      </c>
      <c r="C37" s="207"/>
      <c r="D37" s="198"/>
      <c r="E37" s="13" t="s">
        <v>5</v>
      </c>
    </row>
    <row r="38" spans="2:5" ht="15" customHeight="1">
      <c r="B38" s="208" t="s">
        <v>13</v>
      </c>
      <c r="C38" s="209"/>
      <c r="D38" s="210"/>
      <c r="E38" s="35"/>
    </row>
    <row r="39" spans="2:5" ht="15" customHeight="1">
      <c r="B39" s="180" t="s">
        <v>141</v>
      </c>
      <c r="C39" s="181"/>
      <c r="D39" s="182"/>
      <c r="E39" s="39"/>
    </row>
    <row r="40" spans="2:5" ht="15" customHeight="1">
      <c r="B40" s="180" t="s">
        <v>14</v>
      </c>
      <c r="C40" s="181"/>
      <c r="D40" s="182"/>
      <c r="E40" s="42"/>
    </row>
    <row r="41" spans="2:5" ht="15" customHeight="1">
      <c r="B41" s="180" t="s">
        <v>15</v>
      </c>
      <c r="C41" s="181"/>
      <c r="D41" s="182"/>
      <c r="E41" s="42"/>
    </row>
    <row r="42" spans="2:5" ht="15" customHeight="1">
      <c r="B42" s="188" t="s">
        <v>221</v>
      </c>
      <c r="C42" s="189"/>
      <c r="D42" s="190"/>
      <c r="E42" s="42"/>
    </row>
    <row r="43" spans="2:5" ht="15" customHeight="1">
      <c r="B43" s="219" t="s">
        <v>208</v>
      </c>
      <c r="C43" s="220"/>
      <c r="D43" s="221"/>
      <c r="E43" s="43"/>
    </row>
    <row r="44" spans="2:5" ht="15" customHeight="1" thickBot="1">
      <c r="B44" s="213" t="s">
        <v>206</v>
      </c>
      <c r="C44" s="214"/>
      <c r="D44" s="215"/>
      <c r="E44" s="44"/>
    </row>
    <row r="45" spans="2:5" ht="15" customHeight="1" thickBot="1">
      <c r="B45" s="216" t="s">
        <v>207</v>
      </c>
      <c r="C45" s="217"/>
      <c r="D45" s="218"/>
      <c r="E45" s="45">
        <f>(E38+E40+E41+E42+E44)-(E43*E38)</f>
        <v>0</v>
      </c>
    </row>
    <row r="46" spans="2:5" ht="21" customHeight="1" thickBot="1">
      <c r="B46" s="222" t="s">
        <v>209</v>
      </c>
      <c r="C46" s="223"/>
      <c r="D46" s="223"/>
      <c r="E46" s="18" t="s">
        <v>17</v>
      </c>
    </row>
    <row r="47" spans="2:5" s="48" customFormat="1" ht="15" thickBot="1">
      <c r="B47" s="186"/>
      <c r="C47" s="187"/>
      <c r="D47" s="187"/>
      <c r="E47" s="47"/>
    </row>
    <row r="48" spans="2:5" ht="21.6" thickBot="1">
      <c r="B48" s="176" t="s">
        <v>1305</v>
      </c>
      <c r="C48" s="177"/>
      <c r="D48" s="177"/>
      <c r="E48" s="13" t="s">
        <v>1305</v>
      </c>
    </row>
    <row r="49" spans="2:5" ht="15" customHeight="1" thickBot="1">
      <c r="B49" s="178" t="s">
        <v>18</v>
      </c>
      <c r="C49" s="179"/>
      <c r="D49" s="179"/>
      <c r="E49" s="46"/>
    </row>
    <row r="50" spans="2:5">
      <c r="B50" s="212"/>
      <c r="C50" s="212"/>
      <c r="D50" s="212"/>
    </row>
    <row r="51" spans="2:5">
      <c r="B51" s="212"/>
      <c r="C51" s="212"/>
      <c r="D51" s="212"/>
    </row>
  </sheetData>
  <sheetProtection algorithmName="SHA-512" hashValue="RXSd0p2ohXrfp636qzGvPCB5osHT/G4db4Zm82YZGbGGtiW2KQdrtoA8SdooMuEq7l/g9nkd+i0+OJF7M8lJJA==" saltValue="mP6YVJUgeF6kX4tcGSeCwQ==" spinCount="100000" sheet="1" objects="1" scenarios="1"/>
  <mergeCells count="23">
    <mergeCell ref="C5:D5"/>
    <mergeCell ref="C6:D6"/>
    <mergeCell ref="C2:D2"/>
    <mergeCell ref="C3:D3"/>
    <mergeCell ref="E5:E6"/>
    <mergeCell ref="C7:D7"/>
    <mergeCell ref="C8:D8"/>
    <mergeCell ref="B37:D37"/>
    <mergeCell ref="B38:D38"/>
    <mergeCell ref="B39:D39"/>
    <mergeCell ref="C9:D9"/>
    <mergeCell ref="B40:D40"/>
    <mergeCell ref="B41:D41"/>
    <mergeCell ref="B42:D42"/>
    <mergeCell ref="B43:D43"/>
    <mergeCell ref="B44:D44"/>
    <mergeCell ref="B49:D49"/>
    <mergeCell ref="B50:D50"/>
    <mergeCell ref="B51:D51"/>
    <mergeCell ref="B45:D45"/>
    <mergeCell ref="B46:D46"/>
    <mergeCell ref="B47:D47"/>
    <mergeCell ref="B48:D48"/>
  </mergeCells>
  <hyperlinks>
    <hyperlink ref="B1" location="'1. Index'!A1" display="Go To Index" xr:uid="{637827EA-0BA7-445A-8B21-D3D378EC0BB6}"/>
    <hyperlink ref="E1" location="'4. Database'!A1" display="Go To Database" xr:uid="{9AEFCE9B-702F-4FA6-B3CB-8D3739C7D60F}"/>
  </hyperlinks>
  <pageMargins left="0.7" right="0.7" top="0.75" bottom="0.75" header="0.3" footer="0.3"/>
  <pageSetup scale="76" orientation="landscape" r:id="rId1"/>
  <headerFooter>
    <oddFooter>&amp;R_x000D_&amp;1#&amp;"Calibri"&amp;10&amp;K000000 Confidential</oddFooter>
  </headerFooter>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618981-027B-41A8-80D6-E5CC28364FCE}">
  <sheetPr codeName="Sheet176">
    <pageSetUpPr fitToPage="1"/>
  </sheetPr>
  <dimension ref="B1:E51"/>
  <sheetViews>
    <sheetView zoomScale="70" zoomScaleNormal="70" workbookViewId="0">
      <selection activeCell="A48" sqref="A48:XFD49"/>
    </sheetView>
  </sheetViews>
  <sheetFormatPr defaultColWidth="9.21875" defaultRowHeight="14.4"/>
  <cols>
    <col min="1" max="1" width="2.77734375" style="20" customWidth="1"/>
    <col min="2" max="4" width="40.5546875" style="20" customWidth="1"/>
    <col min="5" max="5" width="54.21875" style="20" customWidth="1"/>
    <col min="6" max="16384" width="9.21875" style="20"/>
  </cols>
  <sheetData>
    <row r="1" spans="2:5" ht="15" thickBot="1">
      <c r="B1" s="19" t="s">
        <v>152</v>
      </c>
      <c r="C1" s="20">
        <v>93</v>
      </c>
      <c r="E1" s="11" t="s">
        <v>1275</v>
      </c>
    </row>
    <row r="2" spans="2:5">
      <c r="B2" s="21" t="s">
        <v>0</v>
      </c>
      <c r="C2" s="194" t="str">
        <f>VLOOKUP(C3,'1. Index'!$B$7:$C$212,2,0)</f>
        <v>General purpose machinery</v>
      </c>
      <c r="D2" s="194"/>
    </row>
    <row r="3" spans="2:5" ht="15" thickBot="1">
      <c r="B3" s="22" t="s">
        <v>1</v>
      </c>
      <c r="C3" s="193" t="str">
        <f>LEFT(C5,10)</f>
        <v>15.01.11.5</v>
      </c>
      <c r="D3" s="194"/>
    </row>
    <row r="4" spans="2:5" ht="15" thickBot="1">
      <c r="B4" s="23"/>
    </row>
    <row r="5" spans="2:5" ht="15" customHeight="1">
      <c r="B5" s="24" t="s">
        <v>2</v>
      </c>
      <c r="C5" s="203" t="str" cm="1">
        <f t="array" ref="C5">INDEX('1. Index'!$B$8:$E$212,C1,1)</f>
        <v>15.01.11.5.01.020</v>
      </c>
      <c r="D5" s="204"/>
      <c r="E5" s="195" t="s">
        <v>3</v>
      </c>
    </row>
    <row r="6" spans="2:5" ht="15" customHeight="1" thickBot="1">
      <c r="B6" s="25" t="s">
        <v>4</v>
      </c>
      <c r="C6" s="205" t="str" cm="1">
        <f t="array" ref="C6">INDEX('1. Index'!$B$8:$E$212,C1,2)</f>
        <v>Portable rotary screw compressor - Atlas Copco (Sweden) - XAS 68-10</v>
      </c>
      <c r="D6" s="206"/>
      <c r="E6" s="196"/>
    </row>
    <row r="7" spans="2:5" ht="16.5" customHeight="1" thickBot="1">
      <c r="B7" s="26"/>
      <c r="C7" s="197" t="s">
        <v>24</v>
      </c>
      <c r="D7" s="198"/>
      <c r="E7" s="13" t="s">
        <v>5</v>
      </c>
    </row>
    <row r="8" spans="2:5">
      <c r="B8" s="27" t="s">
        <v>6</v>
      </c>
      <c r="C8" s="199" t="str" cm="1">
        <f t="array" ref="C8">INDEX('1. Index'!$B$8:$E$212,C1,3)</f>
        <v>Atlas Copco (Sweden)</v>
      </c>
      <c r="D8" s="200"/>
      <c r="E8" s="28"/>
    </row>
    <row r="9" spans="2:5" ht="15" thickBot="1">
      <c r="B9" s="29" t="s">
        <v>7</v>
      </c>
      <c r="C9" s="201" t="str" cm="1">
        <f t="array" ref="C9">INDEX('1. Index'!$B$8:$E$212,C1,4)</f>
        <v>XAS 68-10</v>
      </c>
      <c r="D9" s="202"/>
      <c r="E9" s="30"/>
    </row>
    <row r="10" spans="2:5" ht="18" customHeight="1" thickBot="1">
      <c r="B10" s="31"/>
      <c r="C10" s="32" t="s">
        <v>8</v>
      </c>
      <c r="D10" s="32" t="s">
        <v>9</v>
      </c>
      <c r="E10" s="13" t="s">
        <v>5</v>
      </c>
    </row>
    <row r="11" spans="2:5" ht="15" customHeight="1">
      <c r="B11" s="33" t="s">
        <v>310</v>
      </c>
      <c r="C11" s="81" t="s">
        <v>2736</v>
      </c>
      <c r="D11" s="85" t="s">
        <v>2737</v>
      </c>
      <c r="E11" s="35"/>
    </row>
    <row r="12" spans="2:5" ht="15" customHeight="1">
      <c r="B12" s="36" t="s">
        <v>2738</v>
      </c>
      <c r="C12" s="37" t="s">
        <v>2739</v>
      </c>
      <c r="D12" s="38" t="s">
        <v>2740</v>
      </c>
      <c r="E12" s="39"/>
    </row>
    <row r="13" spans="2:5" ht="15" customHeight="1">
      <c r="B13" s="36" t="s">
        <v>310</v>
      </c>
      <c r="C13" s="37" t="s">
        <v>2736</v>
      </c>
      <c r="D13" s="38" t="s">
        <v>2737</v>
      </c>
      <c r="E13" s="39"/>
    </row>
    <row r="14" spans="2:5" ht="15" customHeight="1">
      <c r="B14" s="36" t="s">
        <v>508</v>
      </c>
      <c r="C14" s="37" t="s">
        <v>2741</v>
      </c>
      <c r="D14" s="38" t="s">
        <v>2741</v>
      </c>
      <c r="E14" s="39"/>
    </row>
    <row r="15" spans="2:5" ht="15" customHeight="1">
      <c r="B15" s="36" t="s">
        <v>385</v>
      </c>
      <c r="C15" s="37" t="s">
        <v>216</v>
      </c>
      <c r="D15" s="38" t="s">
        <v>1882</v>
      </c>
      <c r="E15" s="39"/>
    </row>
    <row r="16" spans="2:5" ht="15" customHeight="1">
      <c r="B16" s="36" t="s">
        <v>2742</v>
      </c>
      <c r="C16" s="37" t="s">
        <v>216</v>
      </c>
      <c r="D16" s="38" t="s">
        <v>1882</v>
      </c>
      <c r="E16" s="39"/>
    </row>
    <row r="17" spans="2:5" ht="15" customHeight="1">
      <c r="B17" s="36" t="s">
        <v>2607</v>
      </c>
      <c r="C17" s="37" t="s">
        <v>2743</v>
      </c>
      <c r="D17" s="38" t="s">
        <v>2744</v>
      </c>
      <c r="E17" s="39"/>
    </row>
    <row r="18" spans="2:5" ht="15" customHeight="1">
      <c r="B18" s="36" t="s">
        <v>2745</v>
      </c>
      <c r="C18" s="37" t="s">
        <v>2746</v>
      </c>
      <c r="D18" s="38" t="s">
        <v>2747</v>
      </c>
      <c r="E18" s="39"/>
    </row>
    <row r="19" spans="2:5" ht="15" customHeight="1">
      <c r="B19" s="36" t="s">
        <v>287</v>
      </c>
      <c r="C19" s="37" t="s">
        <v>2748</v>
      </c>
      <c r="D19" s="38" t="s">
        <v>2210</v>
      </c>
      <c r="E19" s="39"/>
    </row>
    <row r="20" spans="2:5" ht="15" customHeight="1">
      <c r="B20" s="36" t="s">
        <v>288</v>
      </c>
      <c r="C20" s="37" t="s">
        <v>2749</v>
      </c>
      <c r="D20" s="38" t="s">
        <v>2750</v>
      </c>
      <c r="E20" s="39"/>
    </row>
    <row r="21" spans="2:5" ht="15" customHeight="1">
      <c r="B21" s="36" t="s">
        <v>290</v>
      </c>
      <c r="C21" s="37" t="s">
        <v>2751</v>
      </c>
      <c r="D21" s="38" t="s">
        <v>2752</v>
      </c>
      <c r="E21" s="39"/>
    </row>
    <row r="22" spans="2:5" ht="15" customHeight="1">
      <c r="B22" s="36" t="s">
        <v>281</v>
      </c>
      <c r="C22" s="37" t="s">
        <v>2753</v>
      </c>
      <c r="D22" s="38" t="s">
        <v>2754</v>
      </c>
      <c r="E22" s="39"/>
    </row>
    <row r="23" spans="2:5" ht="15" customHeight="1">
      <c r="B23" s="36"/>
      <c r="C23" s="37"/>
      <c r="D23" s="38"/>
      <c r="E23" s="39"/>
    </row>
    <row r="24" spans="2:5" ht="15" customHeight="1">
      <c r="B24" s="36"/>
      <c r="C24" s="37"/>
      <c r="D24" s="38"/>
      <c r="E24" s="39"/>
    </row>
    <row r="25" spans="2:5" ht="15" customHeight="1">
      <c r="B25" s="36"/>
      <c r="C25" s="37"/>
      <c r="D25" s="38"/>
      <c r="E25" s="39"/>
    </row>
    <row r="26" spans="2:5" ht="15" customHeight="1">
      <c r="B26" s="36"/>
      <c r="C26" s="37"/>
      <c r="D26" s="38"/>
      <c r="E26" s="39"/>
    </row>
    <row r="27" spans="2:5" ht="15" customHeight="1">
      <c r="B27" s="36"/>
      <c r="C27" s="37"/>
      <c r="D27" s="38"/>
      <c r="E27" s="39"/>
    </row>
    <row r="28" spans="2:5" ht="15" customHeight="1">
      <c r="B28" s="36"/>
      <c r="C28" s="37"/>
      <c r="D28" s="38"/>
      <c r="E28" s="39"/>
    </row>
    <row r="29" spans="2:5" ht="15" customHeight="1">
      <c r="B29" s="36"/>
      <c r="C29" s="37"/>
      <c r="D29" s="38"/>
      <c r="E29" s="39"/>
    </row>
    <row r="30" spans="2:5" ht="15" customHeight="1">
      <c r="B30" s="36"/>
      <c r="C30" s="37"/>
      <c r="D30" s="38"/>
      <c r="E30" s="39"/>
    </row>
    <row r="31" spans="2:5" ht="15" customHeight="1">
      <c r="B31" s="36"/>
      <c r="C31" s="37"/>
      <c r="D31" s="38"/>
      <c r="E31" s="39"/>
    </row>
    <row r="32" spans="2:5" ht="15" customHeight="1">
      <c r="B32" s="36"/>
      <c r="C32" s="37"/>
      <c r="D32" s="38"/>
      <c r="E32" s="39"/>
    </row>
    <row r="33" spans="2:5" ht="15" customHeight="1">
      <c r="B33" s="36"/>
      <c r="C33" s="37"/>
      <c r="D33" s="38"/>
      <c r="E33" s="39"/>
    </row>
    <row r="34" spans="2:5" ht="15" customHeight="1">
      <c r="B34" s="36" t="s">
        <v>279</v>
      </c>
      <c r="C34" s="37" t="s">
        <v>2755</v>
      </c>
      <c r="D34" s="38" t="s">
        <v>2756</v>
      </c>
      <c r="E34" s="39"/>
    </row>
    <row r="35" spans="2:5" ht="15" customHeight="1">
      <c r="B35" s="36" t="s">
        <v>10</v>
      </c>
      <c r="C35" s="37" t="s">
        <v>60</v>
      </c>
      <c r="D35" s="38" t="s">
        <v>60</v>
      </c>
      <c r="E35" s="39"/>
    </row>
    <row r="36" spans="2:5" ht="15" customHeight="1" thickBot="1">
      <c r="B36" s="36" t="s">
        <v>11</v>
      </c>
      <c r="C36" s="37" t="s">
        <v>61</v>
      </c>
      <c r="D36" s="41" t="s">
        <v>61</v>
      </c>
      <c r="E36" s="80"/>
    </row>
    <row r="37" spans="2:5" ht="16.5" customHeight="1" thickBot="1">
      <c r="B37" s="197" t="s">
        <v>12</v>
      </c>
      <c r="C37" s="207"/>
      <c r="D37" s="198"/>
      <c r="E37" s="13" t="s">
        <v>5</v>
      </c>
    </row>
    <row r="38" spans="2:5" ht="15" customHeight="1">
      <c r="B38" s="208" t="s">
        <v>13</v>
      </c>
      <c r="C38" s="209"/>
      <c r="D38" s="210"/>
      <c r="E38" s="35"/>
    </row>
    <row r="39" spans="2:5" ht="15" customHeight="1">
      <c r="B39" s="180" t="s">
        <v>141</v>
      </c>
      <c r="C39" s="181"/>
      <c r="D39" s="182"/>
      <c r="E39" s="39"/>
    </row>
    <row r="40" spans="2:5" ht="15" customHeight="1">
      <c r="B40" s="180" t="s">
        <v>14</v>
      </c>
      <c r="C40" s="181"/>
      <c r="D40" s="182"/>
      <c r="E40" s="42"/>
    </row>
    <row r="41" spans="2:5" ht="15" customHeight="1">
      <c r="B41" s="180" t="s">
        <v>15</v>
      </c>
      <c r="C41" s="181"/>
      <c r="D41" s="182"/>
      <c r="E41" s="42"/>
    </row>
    <row r="42" spans="2:5" ht="15" customHeight="1">
      <c r="B42" s="188" t="s">
        <v>221</v>
      </c>
      <c r="C42" s="189"/>
      <c r="D42" s="190"/>
      <c r="E42" s="42"/>
    </row>
    <row r="43" spans="2:5" ht="15" customHeight="1">
      <c r="B43" s="219" t="s">
        <v>208</v>
      </c>
      <c r="C43" s="220"/>
      <c r="D43" s="221"/>
      <c r="E43" s="43"/>
    </row>
    <row r="44" spans="2:5" ht="15" customHeight="1" thickBot="1">
      <c r="B44" s="213" t="s">
        <v>206</v>
      </c>
      <c r="C44" s="214"/>
      <c r="D44" s="215"/>
      <c r="E44" s="44"/>
    </row>
    <row r="45" spans="2:5" ht="15" customHeight="1" thickBot="1">
      <c r="B45" s="216" t="s">
        <v>207</v>
      </c>
      <c r="C45" s="217"/>
      <c r="D45" s="218"/>
      <c r="E45" s="45">
        <f>(E38+E40+E41+E42+E44)-(E43*E38)</f>
        <v>0</v>
      </c>
    </row>
    <row r="46" spans="2:5" ht="21" customHeight="1" thickBot="1">
      <c r="B46" s="222" t="s">
        <v>209</v>
      </c>
      <c r="C46" s="223"/>
      <c r="D46" s="223"/>
      <c r="E46" s="18" t="s">
        <v>17</v>
      </c>
    </row>
    <row r="47" spans="2:5" s="48" customFormat="1" ht="15" thickBot="1">
      <c r="B47" s="186" t="s">
        <v>1359</v>
      </c>
      <c r="C47" s="187"/>
      <c r="D47" s="187"/>
      <c r="E47" s="47"/>
    </row>
    <row r="48" spans="2:5" ht="21.6" thickBot="1">
      <c r="B48" s="176" t="s">
        <v>1305</v>
      </c>
      <c r="C48" s="177"/>
      <c r="D48" s="177"/>
      <c r="E48" s="13" t="s">
        <v>1305</v>
      </c>
    </row>
    <row r="49" spans="2:5" ht="15" customHeight="1" thickBot="1">
      <c r="B49" s="178" t="s">
        <v>18</v>
      </c>
      <c r="C49" s="179"/>
      <c r="D49" s="179"/>
      <c r="E49" s="46"/>
    </row>
    <row r="50" spans="2:5">
      <c r="B50" s="212"/>
      <c r="C50" s="212"/>
      <c r="D50" s="212"/>
    </row>
    <row r="51" spans="2:5">
      <c r="B51" s="212"/>
      <c r="C51" s="212"/>
      <c r="D51" s="212"/>
    </row>
  </sheetData>
  <sheetProtection algorithmName="SHA-512" hashValue="8X+2F1jcStZmN/iv6Il/uTi26vK0TqfHC7fIebAf0Rl+9U5oHcIiDfl8RM/WjJd2bs1UJPou2iBsdqubgN+Zrw==" saltValue="OMCaSbgYwTA+q3d2srbjKw==" spinCount="100000" sheet="1" objects="1" scenarios="1"/>
  <mergeCells count="23">
    <mergeCell ref="C5:D5"/>
    <mergeCell ref="C6:D6"/>
    <mergeCell ref="C2:D2"/>
    <mergeCell ref="C3:D3"/>
    <mergeCell ref="E5:E6"/>
    <mergeCell ref="C7:D7"/>
    <mergeCell ref="C8:D8"/>
    <mergeCell ref="B37:D37"/>
    <mergeCell ref="B38:D38"/>
    <mergeCell ref="B39:D39"/>
    <mergeCell ref="C9:D9"/>
    <mergeCell ref="B40:D40"/>
    <mergeCell ref="B41:D41"/>
    <mergeCell ref="B42:D42"/>
    <mergeCell ref="B43:D43"/>
    <mergeCell ref="B44:D44"/>
    <mergeCell ref="B49:D49"/>
    <mergeCell ref="B50:D50"/>
    <mergeCell ref="B51:D51"/>
    <mergeCell ref="B45:D45"/>
    <mergeCell ref="B46:D46"/>
    <mergeCell ref="B47:D47"/>
    <mergeCell ref="B48:D48"/>
  </mergeCells>
  <hyperlinks>
    <hyperlink ref="B1" location="'1. Index'!A1" display="Go To Index" xr:uid="{37713048-8D3B-4FC8-9CA1-6A9E444116F0}"/>
    <hyperlink ref="E1" location="'4. Database'!A1" display="Go To Database" xr:uid="{3EE2E14A-00CE-45DF-AAE0-223B1B560154}"/>
  </hyperlinks>
  <pageMargins left="0.7" right="0.7" top="0.75" bottom="0.75" header="0.3" footer="0.3"/>
  <pageSetup scale="76" orientation="landscape" r:id="rId1"/>
  <headerFooter>
    <oddFooter>&amp;R_x000D_&amp;1#&amp;"Calibri"&amp;10&amp;K000000 Confidential</oddFooter>
  </headerFooter>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codeName="Sheet12">
    <pageSetUpPr fitToPage="1"/>
  </sheetPr>
  <dimension ref="B1:E51"/>
  <sheetViews>
    <sheetView zoomScale="70" zoomScaleNormal="70" workbookViewId="0">
      <selection activeCell="A48" sqref="A48:XFD49"/>
    </sheetView>
  </sheetViews>
  <sheetFormatPr defaultColWidth="9.21875" defaultRowHeight="14.4"/>
  <cols>
    <col min="1" max="1" width="2.77734375" style="20" customWidth="1"/>
    <col min="2" max="4" width="40.5546875" style="20" customWidth="1"/>
    <col min="5" max="5" width="54.21875" style="20" customWidth="1"/>
    <col min="6" max="16384" width="9.21875" style="20"/>
  </cols>
  <sheetData>
    <row r="1" spans="2:5" ht="15" thickBot="1">
      <c r="B1" s="19" t="s">
        <v>152</v>
      </c>
      <c r="C1" s="20">
        <v>95</v>
      </c>
      <c r="E1" s="11" t="s">
        <v>1275</v>
      </c>
    </row>
    <row r="2" spans="2:5">
      <c r="B2" s="21" t="s">
        <v>0</v>
      </c>
      <c r="C2" s="194" t="str">
        <f>VLOOKUP(C3,'1. Index'!$B$7:$C$212,2,0)</f>
        <v>General purpose machinery</v>
      </c>
      <c r="D2" s="194"/>
    </row>
    <row r="3" spans="2:5" ht="15" thickBot="1">
      <c r="B3" s="22" t="s">
        <v>1</v>
      </c>
      <c r="C3" s="193" t="str">
        <f>LEFT(C5,10)</f>
        <v>15.01.11.5</v>
      </c>
      <c r="D3" s="194"/>
    </row>
    <row r="4" spans="2:5" ht="15" thickBot="1">
      <c r="B4" s="23"/>
    </row>
    <row r="5" spans="2:5" ht="15" customHeight="1">
      <c r="B5" s="24" t="s">
        <v>2</v>
      </c>
      <c r="C5" s="203" t="str" cm="1">
        <f t="array" ref="C5">INDEX('1. Index'!$B$8:$E$212,C1,1)</f>
        <v>15.01.11.5.01.060</v>
      </c>
      <c r="D5" s="204"/>
      <c r="E5" s="195" t="s">
        <v>3</v>
      </c>
    </row>
    <row r="6" spans="2:5" ht="15" customHeight="1" thickBot="1">
      <c r="B6" s="25" t="s">
        <v>4</v>
      </c>
      <c r="C6" s="205" t="str" cm="1">
        <f t="array" ref="C6">INDEX('1. Index'!$B$8:$E$212,C1,2)</f>
        <v>Industrial petrol engine - Honda (Japan) - GX 270 UT2 SWC 4</v>
      </c>
      <c r="D6" s="206"/>
      <c r="E6" s="196"/>
    </row>
    <row r="7" spans="2:5" ht="16.5" customHeight="1" thickBot="1">
      <c r="B7" s="26"/>
      <c r="C7" s="197" t="s">
        <v>24</v>
      </c>
      <c r="D7" s="198"/>
      <c r="E7" s="13" t="s">
        <v>5</v>
      </c>
    </row>
    <row r="8" spans="2:5">
      <c r="B8" s="27" t="s">
        <v>6</v>
      </c>
      <c r="C8" s="199" t="str" cm="1">
        <f t="array" ref="C8">INDEX('1. Index'!$B$8:$E$212,C1,3)</f>
        <v>Honda (Japan)</v>
      </c>
      <c r="D8" s="200"/>
      <c r="E8" s="28"/>
    </row>
    <row r="9" spans="2:5" ht="15" thickBot="1">
      <c r="B9" s="29" t="s">
        <v>7</v>
      </c>
      <c r="C9" s="201" t="str" cm="1">
        <f t="array" ref="C9">INDEX('1. Index'!$B$8:$E$212,C1,4)</f>
        <v>GX 270 UT2 SWC 4</v>
      </c>
      <c r="D9" s="202"/>
      <c r="E9" s="30"/>
    </row>
    <row r="10" spans="2:5" ht="18" customHeight="1" thickBot="1">
      <c r="B10" s="31"/>
      <c r="C10" s="32" t="s">
        <v>8</v>
      </c>
      <c r="D10" s="32" t="s">
        <v>9</v>
      </c>
      <c r="E10" s="13" t="s">
        <v>5</v>
      </c>
    </row>
    <row r="11" spans="2:5" ht="15" customHeight="1">
      <c r="B11" s="33" t="s">
        <v>414</v>
      </c>
      <c r="C11" s="37" t="s">
        <v>2305</v>
      </c>
      <c r="D11" s="67" t="s">
        <v>2306</v>
      </c>
      <c r="E11" s="35"/>
    </row>
    <row r="12" spans="2:5" ht="15" customHeight="1">
      <c r="B12" s="36" t="s">
        <v>416</v>
      </c>
      <c r="C12" s="37" t="s">
        <v>727</v>
      </c>
      <c r="D12" s="38" t="s">
        <v>2757</v>
      </c>
      <c r="E12" s="39"/>
    </row>
    <row r="13" spans="2:5" ht="15" customHeight="1">
      <c r="B13" s="36" t="s">
        <v>417</v>
      </c>
      <c r="C13" s="37" t="s">
        <v>733</v>
      </c>
      <c r="D13" s="38" t="s">
        <v>2758</v>
      </c>
      <c r="E13" s="39"/>
    </row>
    <row r="14" spans="2:5" ht="15" customHeight="1">
      <c r="B14" s="36" t="s">
        <v>418</v>
      </c>
      <c r="C14" s="37" t="s">
        <v>728</v>
      </c>
      <c r="D14" s="38" t="s">
        <v>2759</v>
      </c>
      <c r="E14" s="39"/>
    </row>
    <row r="15" spans="2:5" ht="15" customHeight="1">
      <c r="B15" s="36" t="s">
        <v>419</v>
      </c>
      <c r="C15" s="37" t="s">
        <v>729</v>
      </c>
      <c r="D15" s="38" t="s">
        <v>2760</v>
      </c>
      <c r="E15" s="39"/>
    </row>
    <row r="16" spans="2:5" ht="15" customHeight="1">
      <c r="B16" s="36" t="s">
        <v>420</v>
      </c>
      <c r="C16" s="37" t="s">
        <v>216</v>
      </c>
      <c r="D16" s="38" t="s">
        <v>1882</v>
      </c>
      <c r="E16" s="39"/>
    </row>
    <row r="17" spans="2:5" ht="15" customHeight="1">
      <c r="B17" s="36" t="s">
        <v>421</v>
      </c>
      <c r="C17" s="37" t="s">
        <v>216</v>
      </c>
      <c r="D17" s="38" t="s">
        <v>1882</v>
      </c>
      <c r="E17" s="39"/>
    </row>
    <row r="18" spans="2:5" ht="15" customHeight="1">
      <c r="B18" s="36" t="s">
        <v>422</v>
      </c>
      <c r="C18" s="37" t="s">
        <v>2761</v>
      </c>
      <c r="D18" s="38" t="s">
        <v>2762</v>
      </c>
      <c r="E18" s="39"/>
    </row>
    <row r="19" spans="2:5" ht="15" customHeight="1">
      <c r="B19" s="36" t="s">
        <v>422</v>
      </c>
      <c r="C19" s="37" t="s">
        <v>2761</v>
      </c>
      <c r="D19" s="38" t="s">
        <v>2762</v>
      </c>
      <c r="E19" s="39"/>
    </row>
    <row r="20" spans="2:5" ht="15" customHeight="1">
      <c r="B20" s="36" t="s">
        <v>287</v>
      </c>
      <c r="C20" s="37" t="s">
        <v>2763</v>
      </c>
      <c r="D20" s="38" t="s">
        <v>2764</v>
      </c>
      <c r="E20" s="39"/>
    </row>
    <row r="21" spans="2:5" ht="15" customHeight="1">
      <c r="B21" s="36" t="s">
        <v>288</v>
      </c>
      <c r="C21" s="37" t="s">
        <v>1646</v>
      </c>
      <c r="D21" s="38" t="s">
        <v>2765</v>
      </c>
      <c r="E21" s="39"/>
    </row>
    <row r="22" spans="2:5" ht="15" customHeight="1">
      <c r="B22" s="36" t="s">
        <v>290</v>
      </c>
      <c r="C22" s="37" t="s">
        <v>2766</v>
      </c>
      <c r="D22" s="38" t="s">
        <v>2767</v>
      </c>
      <c r="E22" s="39"/>
    </row>
    <row r="23" spans="2:5" ht="15" customHeight="1">
      <c r="B23" s="36" t="s">
        <v>281</v>
      </c>
      <c r="C23" s="37" t="s">
        <v>732</v>
      </c>
      <c r="D23" s="38" t="s">
        <v>2768</v>
      </c>
      <c r="E23" s="39"/>
    </row>
    <row r="24" spans="2:5" ht="15" customHeight="1">
      <c r="B24" s="36"/>
      <c r="C24" s="37"/>
      <c r="D24" s="38"/>
      <c r="E24" s="39"/>
    </row>
    <row r="25" spans="2:5" ht="15" customHeight="1">
      <c r="B25" s="36"/>
      <c r="C25" s="37"/>
      <c r="D25" s="38"/>
      <c r="E25" s="39"/>
    </row>
    <row r="26" spans="2:5" ht="15" customHeight="1">
      <c r="B26" s="36"/>
      <c r="C26" s="37"/>
      <c r="D26" s="38"/>
      <c r="E26" s="39"/>
    </row>
    <row r="27" spans="2:5" ht="15" customHeight="1">
      <c r="B27" s="36"/>
      <c r="C27" s="37"/>
      <c r="D27" s="38"/>
      <c r="E27" s="39"/>
    </row>
    <row r="28" spans="2:5" ht="15" customHeight="1">
      <c r="B28" s="36"/>
      <c r="C28" s="37"/>
      <c r="D28" s="38"/>
      <c r="E28" s="39"/>
    </row>
    <row r="29" spans="2:5" ht="15" customHeight="1">
      <c r="B29" s="36"/>
      <c r="C29" s="37"/>
      <c r="D29" s="38"/>
      <c r="E29" s="39"/>
    </row>
    <row r="30" spans="2:5" ht="15" customHeight="1">
      <c r="B30" s="36"/>
      <c r="C30" s="37"/>
      <c r="D30" s="38"/>
      <c r="E30" s="39"/>
    </row>
    <row r="31" spans="2:5" ht="15" customHeight="1">
      <c r="B31" s="36"/>
      <c r="C31" s="37"/>
      <c r="D31" s="38"/>
      <c r="E31" s="39"/>
    </row>
    <row r="32" spans="2:5" ht="15" customHeight="1">
      <c r="B32" s="36"/>
      <c r="C32" s="37"/>
      <c r="D32" s="38"/>
      <c r="E32" s="39"/>
    </row>
    <row r="33" spans="2:5" ht="15" customHeight="1">
      <c r="B33" s="36"/>
      <c r="C33" s="37"/>
      <c r="D33" s="38"/>
      <c r="E33" s="39"/>
    </row>
    <row r="34" spans="2:5" ht="15" customHeight="1">
      <c r="B34" s="36"/>
      <c r="C34" s="37"/>
      <c r="D34" s="38"/>
      <c r="E34" s="39"/>
    </row>
    <row r="35" spans="2:5" ht="15" customHeight="1">
      <c r="B35" s="36" t="s">
        <v>10</v>
      </c>
      <c r="C35" s="37" t="s">
        <v>60</v>
      </c>
      <c r="D35" s="38" t="s">
        <v>60</v>
      </c>
      <c r="E35" s="39"/>
    </row>
    <row r="36" spans="2:5" ht="15" customHeight="1" thickBot="1">
      <c r="B36" s="36" t="s">
        <v>11</v>
      </c>
      <c r="C36" s="37" t="s">
        <v>61</v>
      </c>
      <c r="D36" s="41" t="s">
        <v>61</v>
      </c>
      <c r="E36" s="80"/>
    </row>
    <row r="37" spans="2:5" ht="16.5" customHeight="1" thickBot="1">
      <c r="B37" s="197" t="s">
        <v>12</v>
      </c>
      <c r="C37" s="207"/>
      <c r="D37" s="198"/>
      <c r="E37" s="13" t="s">
        <v>5</v>
      </c>
    </row>
    <row r="38" spans="2:5" ht="15" customHeight="1">
      <c r="B38" s="208" t="s">
        <v>13</v>
      </c>
      <c r="C38" s="209"/>
      <c r="D38" s="210"/>
      <c r="E38" s="35"/>
    </row>
    <row r="39" spans="2:5" ht="15" customHeight="1">
      <c r="B39" s="180" t="s">
        <v>141</v>
      </c>
      <c r="C39" s="181"/>
      <c r="D39" s="182"/>
      <c r="E39" s="39"/>
    </row>
    <row r="40" spans="2:5" ht="15" customHeight="1">
      <c r="B40" s="180" t="s">
        <v>14</v>
      </c>
      <c r="C40" s="181"/>
      <c r="D40" s="182"/>
      <c r="E40" s="42"/>
    </row>
    <row r="41" spans="2:5" ht="15" customHeight="1">
      <c r="B41" s="180" t="s">
        <v>15</v>
      </c>
      <c r="C41" s="181"/>
      <c r="D41" s="182"/>
      <c r="E41" s="42"/>
    </row>
    <row r="42" spans="2:5" ht="15" customHeight="1">
      <c r="B42" s="188" t="s">
        <v>221</v>
      </c>
      <c r="C42" s="189"/>
      <c r="D42" s="190"/>
      <c r="E42" s="42"/>
    </row>
    <row r="43" spans="2:5" ht="15" customHeight="1">
      <c r="B43" s="219" t="s">
        <v>208</v>
      </c>
      <c r="C43" s="220"/>
      <c r="D43" s="221"/>
      <c r="E43" s="43"/>
    </row>
    <row r="44" spans="2:5" ht="15" customHeight="1" thickBot="1">
      <c r="B44" s="213" t="s">
        <v>206</v>
      </c>
      <c r="C44" s="214"/>
      <c r="D44" s="215"/>
      <c r="E44" s="44"/>
    </row>
    <row r="45" spans="2:5" ht="15" customHeight="1" thickBot="1">
      <c r="B45" s="216" t="s">
        <v>207</v>
      </c>
      <c r="C45" s="217"/>
      <c r="D45" s="218"/>
      <c r="E45" s="45">
        <f>(E38+E40+E41+E42+E44)-(E43*E38)</f>
        <v>0</v>
      </c>
    </row>
    <row r="46" spans="2:5" ht="21" customHeight="1" thickBot="1">
      <c r="B46" s="222" t="s">
        <v>209</v>
      </c>
      <c r="C46" s="223"/>
      <c r="D46" s="223"/>
      <c r="E46" s="18" t="s">
        <v>17</v>
      </c>
    </row>
    <row r="47" spans="2:5" s="48" customFormat="1" ht="15" thickBot="1">
      <c r="B47" s="186"/>
      <c r="C47" s="187"/>
      <c r="D47" s="187"/>
      <c r="E47" s="47"/>
    </row>
    <row r="48" spans="2:5" ht="21.6" thickBot="1">
      <c r="B48" s="176" t="s">
        <v>1305</v>
      </c>
      <c r="C48" s="177"/>
      <c r="D48" s="177"/>
      <c r="E48" s="13" t="s">
        <v>1305</v>
      </c>
    </row>
    <row r="49" spans="2:5" ht="15" customHeight="1" thickBot="1">
      <c r="B49" s="178" t="s">
        <v>18</v>
      </c>
      <c r="C49" s="179"/>
      <c r="D49" s="179"/>
      <c r="E49" s="46"/>
    </row>
    <row r="50" spans="2:5">
      <c r="B50" s="212"/>
      <c r="C50" s="212"/>
      <c r="D50" s="212"/>
    </row>
    <row r="51" spans="2:5">
      <c r="B51" s="212"/>
      <c r="C51" s="212"/>
      <c r="D51" s="212"/>
    </row>
  </sheetData>
  <sheetProtection algorithmName="SHA-512" hashValue="1LAsmsIdlghgXJTRWJhb6HM+w99kb7xT+FvDT3N5zRvQJdEUKILTQSWSrAPqpob935VQmRyAJ5+gUlSOIFqQTg==" saltValue="bxNNM63KzycDMN23C+N8SQ==" spinCount="100000" sheet="1" objects="1" scenarios="1"/>
  <mergeCells count="23">
    <mergeCell ref="B43:D43"/>
    <mergeCell ref="B48:D48"/>
    <mergeCell ref="B49:D49"/>
    <mergeCell ref="B37:D37"/>
    <mergeCell ref="B38:D38"/>
    <mergeCell ref="B39:D39"/>
    <mergeCell ref="B40:D40"/>
    <mergeCell ref="B41:D41"/>
    <mergeCell ref="B42:D42"/>
    <mergeCell ref="B46:D46"/>
    <mergeCell ref="C9:D9"/>
    <mergeCell ref="C2:D2"/>
    <mergeCell ref="C3:D3"/>
    <mergeCell ref="E5:E6"/>
    <mergeCell ref="C7:D7"/>
    <mergeCell ref="C8:D8"/>
    <mergeCell ref="C5:D5"/>
    <mergeCell ref="C6:D6"/>
    <mergeCell ref="B50:D50"/>
    <mergeCell ref="B51:D51"/>
    <mergeCell ref="B44:D44"/>
    <mergeCell ref="B45:D45"/>
    <mergeCell ref="B47:D47"/>
  </mergeCells>
  <hyperlinks>
    <hyperlink ref="B1" location="'1. Index'!A1" display="Go To Index" xr:uid="{0761D578-6C84-4929-9E16-CFA24C489DB4}"/>
    <hyperlink ref="E1" location="'4. Database'!A1" display="Go To Database" xr:uid="{09ED36F7-6766-431A-AF52-4138E7161504}"/>
  </hyperlinks>
  <pageMargins left="0.7" right="0.7" top="0.75" bottom="0.75" header="0.3" footer="0.3"/>
  <pageSetup scale="80" orientation="landscape" r:id="rId1"/>
  <headerFooter>
    <oddFooter>&amp;R_x000D_&amp;1#&amp;"Calibri"&amp;10&amp;K000000 Confidential</oddFooter>
  </headerFooter>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codeName="Sheet13">
    <pageSetUpPr fitToPage="1"/>
  </sheetPr>
  <dimension ref="B1:E51"/>
  <sheetViews>
    <sheetView zoomScale="70" zoomScaleNormal="70" workbookViewId="0">
      <selection activeCell="A48" sqref="A48:XFD49"/>
    </sheetView>
  </sheetViews>
  <sheetFormatPr defaultColWidth="9.21875" defaultRowHeight="14.4"/>
  <cols>
    <col min="1" max="1" width="2.77734375" style="20" customWidth="1"/>
    <col min="2" max="4" width="40.5546875" style="20" customWidth="1"/>
    <col min="5" max="5" width="54.21875" style="20" customWidth="1"/>
    <col min="6" max="16384" width="9.21875" style="20"/>
  </cols>
  <sheetData>
    <row r="1" spans="2:5" ht="15" thickBot="1">
      <c r="B1" s="19" t="s">
        <v>152</v>
      </c>
      <c r="C1" s="20">
        <v>96</v>
      </c>
      <c r="E1" s="11" t="s">
        <v>1275</v>
      </c>
    </row>
    <row r="2" spans="2:5">
      <c r="B2" s="21" t="s">
        <v>0</v>
      </c>
      <c r="C2" s="194" t="str">
        <f>VLOOKUP(C3,'1. Index'!$B$7:$C$212,2,0)</f>
        <v>General purpose machinery</v>
      </c>
      <c r="D2" s="194"/>
    </row>
    <row r="3" spans="2:5" ht="15" thickBot="1">
      <c r="B3" s="22" t="s">
        <v>1</v>
      </c>
      <c r="C3" s="193" t="str">
        <f>LEFT(C5,10)</f>
        <v>15.01.11.5</v>
      </c>
      <c r="D3" s="194"/>
    </row>
    <row r="4" spans="2:5" ht="15" thickBot="1">
      <c r="B4" s="23"/>
    </row>
    <row r="5" spans="2:5" ht="15" customHeight="1">
      <c r="B5" s="24" t="s">
        <v>2</v>
      </c>
      <c r="C5" s="203" t="str" cm="1">
        <f t="array" ref="C5">INDEX('1. Index'!$B$8:$E$212,C1,1)</f>
        <v>15.01.11.5.01.080</v>
      </c>
      <c r="D5" s="204"/>
      <c r="E5" s="195" t="s">
        <v>3</v>
      </c>
    </row>
    <row r="6" spans="2:5" ht="15" customHeight="1" thickBot="1">
      <c r="B6" s="25" t="s">
        <v>4</v>
      </c>
      <c r="C6" s="205" t="str" cm="1">
        <f t="array" ref="C6">INDEX('1. Index'!$B$8:$E$212,C1,2)</f>
        <v>Industrial petrol engine - Honda (Japan) - GX 160 UT2 SX 4</v>
      </c>
      <c r="D6" s="206"/>
      <c r="E6" s="196"/>
    </row>
    <row r="7" spans="2:5" ht="16.5" customHeight="1" thickBot="1">
      <c r="B7" s="26"/>
      <c r="C7" s="197" t="s">
        <v>24</v>
      </c>
      <c r="D7" s="198"/>
      <c r="E7" s="13" t="s">
        <v>5</v>
      </c>
    </row>
    <row r="8" spans="2:5">
      <c r="B8" s="27" t="s">
        <v>6</v>
      </c>
      <c r="C8" s="199" t="str" cm="1">
        <f t="array" ref="C8">INDEX('1. Index'!$B$8:$E$212,C1,3)</f>
        <v>Honda (Japan)</v>
      </c>
      <c r="D8" s="200"/>
      <c r="E8" s="28"/>
    </row>
    <row r="9" spans="2:5" ht="15" thickBot="1">
      <c r="B9" s="29" t="s">
        <v>7</v>
      </c>
      <c r="C9" s="201" t="str" cm="1">
        <f t="array" ref="C9">INDEX('1. Index'!$B$8:$E$212,C1,4)</f>
        <v>GX 160 UT2 SX 4</v>
      </c>
      <c r="D9" s="202"/>
      <c r="E9" s="30"/>
    </row>
    <row r="10" spans="2:5" ht="18" customHeight="1" thickBot="1">
      <c r="B10" s="31"/>
      <c r="C10" s="32" t="s">
        <v>8</v>
      </c>
      <c r="D10" s="32" t="s">
        <v>9</v>
      </c>
      <c r="E10" s="13" t="s">
        <v>5</v>
      </c>
    </row>
    <row r="11" spans="2:5" ht="15" customHeight="1">
      <c r="B11" s="33" t="s">
        <v>414</v>
      </c>
      <c r="C11" s="37" t="s">
        <v>2305</v>
      </c>
      <c r="D11" s="67" t="s">
        <v>2306</v>
      </c>
      <c r="E11" s="35"/>
    </row>
    <row r="12" spans="2:5" ht="15" customHeight="1">
      <c r="B12" s="36" t="s">
        <v>416</v>
      </c>
      <c r="C12" s="37" t="s">
        <v>727</v>
      </c>
      <c r="D12" s="38" t="s">
        <v>2757</v>
      </c>
      <c r="E12" s="39"/>
    </row>
    <row r="13" spans="2:5" ht="15" customHeight="1">
      <c r="B13" s="36" t="s">
        <v>417</v>
      </c>
      <c r="C13" s="37" t="s">
        <v>733</v>
      </c>
      <c r="D13" s="38" t="s">
        <v>2758</v>
      </c>
      <c r="E13" s="39"/>
    </row>
    <row r="14" spans="2:5" ht="15" customHeight="1">
      <c r="B14" s="36" t="s">
        <v>418</v>
      </c>
      <c r="C14" s="37" t="s">
        <v>728</v>
      </c>
      <c r="D14" s="38" t="s">
        <v>2759</v>
      </c>
      <c r="E14" s="39"/>
    </row>
    <row r="15" spans="2:5" ht="15" customHeight="1">
      <c r="B15" s="36" t="s">
        <v>419</v>
      </c>
      <c r="C15" s="37" t="s">
        <v>729</v>
      </c>
      <c r="D15" s="38" t="s">
        <v>2760</v>
      </c>
      <c r="E15" s="39"/>
    </row>
    <row r="16" spans="2:5" ht="15" customHeight="1">
      <c r="B16" s="36" t="s">
        <v>420</v>
      </c>
      <c r="C16" s="37" t="s">
        <v>216</v>
      </c>
      <c r="D16" s="38" t="s">
        <v>1882</v>
      </c>
      <c r="E16" s="39"/>
    </row>
    <row r="17" spans="2:5" ht="15" customHeight="1">
      <c r="B17" s="36" t="s">
        <v>421</v>
      </c>
      <c r="C17" s="37" t="s">
        <v>216</v>
      </c>
      <c r="D17" s="38" t="s">
        <v>1882</v>
      </c>
      <c r="E17" s="39"/>
    </row>
    <row r="18" spans="2:5" ht="15" customHeight="1">
      <c r="B18" s="36" t="s">
        <v>422</v>
      </c>
      <c r="C18" s="37" t="s">
        <v>2761</v>
      </c>
      <c r="D18" s="38" t="s">
        <v>2762</v>
      </c>
      <c r="E18" s="39"/>
    </row>
    <row r="19" spans="2:5" ht="15" customHeight="1">
      <c r="B19" s="36" t="s">
        <v>422</v>
      </c>
      <c r="C19" s="37" t="s">
        <v>2761</v>
      </c>
      <c r="D19" s="38" t="s">
        <v>2762</v>
      </c>
      <c r="E19" s="39"/>
    </row>
    <row r="20" spans="2:5" ht="15" customHeight="1">
      <c r="B20" s="36" t="s">
        <v>287</v>
      </c>
      <c r="C20" s="37" t="s">
        <v>2763</v>
      </c>
      <c r="D20" s="38" t="s">
        <v>2764</v>
      </c>
      <c r="E20" s="39"/>
    </row>
    <row r="21" spans="2:5" ht="15" customHeight="1">
      <c r="B21" s="36" t="s">
        <v>288</v>
      </c>
      <c r="C21" s="37" t="s">
        <v>1646</v>
      </c>
      <c r="D21" s="38" t="s">
        <v>2765</v>
      </c>
      <c r="E21" s="39"/>
    </row>
    <row r="22" spans="2:5" ht="15" customHeight="1">
      <c r="B22" s="36" t="s">
        <v>290</v>
      </c>
      <c r="C22" s="37" t="s">
        <v>2766</v>
      </c>
      <c r="D22" s="38" t="s">
        <v>2767</v>
      </c>
      <c r="E22" s="39"/>
    </row>
    <row r="23" spans="2:5" ht="15" customHeight="1">
      <c r="B23" s="36" t="s">
        <v>281</v>
      </c>
      <c r="C23" s="37" t="s">
        <v>732</v>
      </c>
      <c r="D23" s="38" t="s">
        <v>2768</v>
      </c>
      <c r="E23" s="39"/>
    </row>
    <row r="24" spans="2:5" ht="15" customHeight="1">
      <c r="B24" s="36"/>
      <c r="C24" s="37"/>
      <c r="D24" s="38"/>
      <c r="E24" s="39"/>
    </row>
    <row r="25" spans="2:5" ht="15" customHeight="1">
      <c r="B25" s="36"/>
      <c r="C25" s="37"/>
      <c r="D25" s="38"/>
      <c r="E25" s="39"/>
    </row>
    <row r="26" spans="2:5" ht="15" customHeight="1">
      <c r="B26" s="36"/>
      <c r="C26" s="37"/>
      <c r="D26" s="38"/>
      <c r="E26" s="39"/>
    </row>
    <row r="27" spans="2:5" ht="15" customHeight="1">
      <c r="B27" s="36"/>
      <c r="C27" s="37"/>
      <c r="D27" s="38"/>
      <c r="E27" s="39"/>
    </row>
    <row r="28" spans="2:5" ht="15" customHeight="1">
      <c r="B28" s="36"/>
      <c r="C28" s="37"/>
      <c r="D28" s="38"/>
      <c r="E28" s="39"/>
    </row>
    <row r="29" spans="2:5" ht="15" customHeight="1">
      <c r="B29" s="36"/>
      <c r="C29" s="37"/>
      <c r="D29" s="38"/>
      <c r="E29" s="39"/>
    </row>
    <row r="30" spans="2:5" ht="15" customHeight="1">
      <c r="B30" s="36"/>
      <c r="C30" s="37"/>
      <c r="D30" s="38"/>
      <c r="E30" s="39"/>
    </row>
    <row r="31" spans="2:5" ht="15" customHeight="1">
      <c r="B31" s="36"/>
      <c r="C31" s="37"/>
      <c r="D31" s="38"/>
      <c r="E31" s="39"/>
    </row>
    <row r="32" spans="2:5" ht="15" customHeight="1">
      <c r="B32" s="36"/>
      <c r="C32" s="37"/>
      <c r="D32" s="38"/>
      <c r="E32" s="39"/>
    </row>
    <row r="33" spans="2:5" ht="15" customHeight="1">
      <c r="B33" s="36"/>
      <c r="C33" s="37"/>
      <c r="D33" s="38"/>
      <c r="E33" s="39"/>
    </row>
    <row r="34" spans="2:5" ht="15" customHeight="1">
      <c r="B34" s="36" t="s">
        <v>279</v>
      </c>
      <c r="C34" s="37" t="s">
        <v>1530</v>
      </c>
      <c r="D34" s="38" t="s">
        <v>2769</v>
      </c>
      <c r="E34" s="39"/>
    </row>
    <row r="35" spans="2:5" ht="15" customHeight="1">
      <c r="B35" s="36" t="s">
        <v>10</v>
      </c>
      <c r="C35" s="37" t="s">
        <v>60</v>
      </c>
      <c r="D35" s="38" t="s">
        <v>60</v>
      </c>
      <c r="E35" s="39"/>
    </row>
    <row r="36" spans="2:5" ht="15" customHeight="1" thickBot="1">
      <c r="B36" s="36" t="s">
        <v>11</v>
      </c>
      <c r="C36" s="37" t="s">
        <v>61</v>
      </c>
      <c r="D36" s="41" t="s">
        <v>61</v>
      </c>
      <c r="E36" s="80"/>
    </row>
    <row r="37" spans="2:5" ht="16.5" customHeight="1" thickBot="1">
      <c r="B37" s="197" t="s">
        <v>12</v>
      </c>
      <c r="C37" s="207"/>
      <c r="D37" s="198"/>
      <c r="E37" s="13" t="s">
        <v>5</v>
      </c>
    </row>
    <row r="38" spans="2:5" ht="15" customHeight="1">
      <c r="B38" s="208" t="s">
        <v>13</v>
      </c>
      <c r="C38" s="209"/>
      <c r="D38" s="210"/>
      <c r="E38" s="35"/>
    </row>
    <row r="39" spans="2:5" ht="15" customHeight="1">
      <c r="B39" s="180" t="s">
        <v>141</v>
      </c>
      <c r="C39" s="181"/>
      <c r="D39" s="182"/>
      <c r="E39" s="39"/>
    </row>
    <row r="40" spans="2:5" ht="15" customHeight="1">
      <c r="B40" s="180" t="s">
        <v>14</v>
      </c>
      <c r="C40" s="181"/>
      <c r="D40" s="182"/>
      <c r="E40" s="42"/>
    </row>
    <row r="41" spans="2:5" ht="15" customHeight="1">
      <c r="B41" s="180" t="s">
        <v>15</v>
      </c>
      <c r="C41" s="181"/>
      <c r="D41" s="182"/>
      <c r="E41" s="42"/>
    </row>
    <row r="42" spans="2:5" ht="15" customHeight="1">
      <c r="B42" s="188" t="s">
        <v>221</v>
      </c>
      <c r="C42" s="189"/>
      <c r="D42" s="190"/>
      <c r="E42" s="42"/>
    </row>
    <row r="43" spans="2:5" ht="15" customHeight="1">
      <c r="B43" s="219" t="s">
        <v>208</v>
      </c>
      <c r="C43" s="220"/>
      <c r="D43" s="221"/>
      <c r="E43" s="43"/>
    </row>
    <row r="44" spans="2:5" ht="15" customHeight="1" thickBot="1">
      <c r="B44" s="213" t="s">
        <v>206</v>
      </c>
      <c r="C44" s="214"/>
      <c r="D44" s="215"/>
      <c r="E44" s="44"/>
    </row>
    <row r="45" spans="2:5" ht="15" customHeight="1" thickBot="1">
      <c r="B45" s="216" t="s">
        <v>207</v>
      </c>
      <c r="C45" s="217"/>
      <c r="D45" s="218"/>
      <c r="E45" s="45">
        <f>(E38+E40+E41+E42+E44)-(E43*E38)</f>
        <v>0</v>
      </c>
    </row>
    <row r="46" spans="2:5" ht="21" customHeight="1" thickBot="1">
      <c r="B46" s="222" t="s">
        <v>209</v>
      </c>
      <c r="C46" s="223"/>
      <c r="D46" s="223"/>
      <c r="E46" s="18" t="s">
        <v>17</v>
      </c>
    </row>
    <row r="47" spans="2:5" s="48" customFormat="1" ht="15" thickBot="1">
      <c r="B47" s="186" t="s">
        <v>2770</v>
      </c>
      <c r="C47" s="187"/>
      <c r="D47" s="187"/>
      <c r="E47" s="47"/>
    </row>
    <row r="48" spans="2:5" ht="21.6" thickBot="1">
      <c r="B48" s="176" t="s">
        <v>1305</v>
      </c>
      <c r="C48" s="177"/>
      <c r="D48" s="177"/>
      <c r="E48" s="13" t="s">
        <v>1305</v>
      </c>
    </row>
    <row r="49" spans="2:5" ht="15" customHeight="1" thickBot="1">
      <c r="B49" s="178" t="s">
        <v>18</v>
      </c>
      <c r="C49" s="179"/>
      <c r="D49" s="179"/>
      <c r="E49" s="46"/>
    </row>
    <row r="50" spans="2:5">
      <c r="B50" s="212"/>
      <c r="C50" s="212"/>
      <c r="D50" s="212"/>
    </row>
    <row r="51" spans="2:5">
      <c r="B51" s="212"/>
      <c r="C51" s="212"/>
      <c r="D51" s="212"/>
    </row>
  </sheetData>
  <sheetProtection algorithmName="SHA-512" hashValue="pUEH1qftBXgyy32e9M1Kf3JgBGYQAVYiE+XP5kGaeCjarfi/7bRUvA9eFsxv4NAJwu+jTOkdz/eqYjxyEE/NUQ==" saltValue="B2Zh48mDQEwPih/s7oUNcA==" spinCount="100000" sheet="1" objects="1" scenarios="1"/>
  <mergeCells count="23">
    <mergeCell ref="B43:D43"/>
    <mergeCell ref="B48:D48"/>
    <mergeCell ref="B49:D49"/>
    <mergeCell ref="B37:D37"/>
    <mergeCell ref="B38:D38"/>
    <mergeCell ref="B39:D39"/>
    <mergeCell ref="B40:D40"/>
    <mergeCell ref="B41:D41"/>
    <mergeCell ref="B42:D42"/>
    <mergeCell ref="B46:D46"/>
    <mergeCell ref="C9:D9"/>
    <mergeCell ref="C2:D2"/>
    <mergeCell ref="C3:D3"/>
    <mergeCell ref="E5:E6"/>
    <mergeCell ref="C7:D7"/>
    <mergeCell ref="C8:D8"/>
    <mergeCell ref="C5:D5"/>
    <mergeCell ref="C6:D6"/>
    <mergeCell ref="B50:D50"/>
    <mergeCell ref="B51:D51"/>
    <mergeCell ref="B44:D44"/>
    <mergeCell ref="B45:D45"/>
    <mergeCell ref="B47:D47"/>
  </mergeCells>
  <hyperlinks>
    <hyperlink ref="B1" location="'1. Index'!A1" display="Go To Index" xr:uid="{AD39B62F-DCF3-4182-9782-4CD5131F1AEB}"/>
    <hyperlink ref="E1" location="'4. Database'!A1" display="Go To Database" xr:uid="{E643C183-987D-4489-AFAB-EF993EE39B25}"/>
  </hyperlinks>
  <pageMargins left="0.7" right="0.7" top="0.75" bottom="0.75" header="0.3" footer="0.3"/>
  <pageSetup scale="80" orientation="landscape" r:id="rId1"/>
  <headerFooter>
    <oddFooter>&amp;R_x000D_&amp;1#&amp;"Calibri"&amp;10&amp;K000000 Confidential</oddFooter>
  </headerFooter>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codeName="Sheet14">
    <pageSetUpPr fitToPage="1"/>
  </sheetPr>
  <dimension ref="B1:E51"/>
  <sheetViews>
    <sheetView zoomScale="70" zoomScaleNormal="70" workbookViewId="0">
      <selection activeCell="A48" sqref="A48:XFD49"/>
    </sheetView>
  </sheetViews>
  <sheetFormatPr defaultColWidth="9.21875" defaultRowHeight="14.4"/>
  <cols>
    <col min="1" max="1" width="2.77734375" style="20" customWidth="1"/>
    <col min="2" max="4" width="40.5546875" style="20" customWidth="1"/>
    <col min="5" max="5" width="54.21875" style="20" customWidth="1"/>
    <col min="6" max="16384" width="9.21875" style="20"/>
  </cols>
  <sheetData>
    <row r="1" spans="2:5" ht="15" thickBot="1">
      <c r="B1" s="19" t="s">
        <v>152</v>
      </c>
      <c r="C1" s="20">
        <v>98</v>
      </c>
      <c r="E1" s="11" t="s">
        <v>1275</v>
      </c>
    </row>
    <row r="2" spans="2:5">
      <c r="B2" s="21" t="s">
        <v>0</v>
      </c>
      <c r="C2" s="194" t="str">
        <f>VLOOKUP(C3,'1. Index'!$B$7:$C$212,2,0)</f>
        <v>General purpose machinery</v>
      </c>
      <c r="D2" s="194"/>
    </row>
    <row r="3" spans="2:5" ht="15" thickBot="1">
      <c r="B3" s="22" t="s">
        <v>1</v>
      </c>
      <c r="C3" s="193" t="str">
        <f>LEFT(C5,10)</f>
        <v>15.01.11.5</v>
      </c>
      <c r="D3" s="194"/>
    </row>
    <row r="4" spans="2:5" ht="15" thickBot="1">
      <c r="B4" s="23"/>
    </row>
    <row r="5" spans="2:5" ht="15" customHeight="1">
      <c r="B5" s="24" t="s">
        <v>2</v>
      </c>
      <c r="C5" s="203" t="str" cm="1">
        <f t="array" ref="C5">INDEX('1. Index'!$B$8:$E$212,C1,1)</f>
        <v>15.01.11.5.01.120</v>
      </c>
      <c r="D5" s="204"/>
      <c r="E5" s="195" t="s">
        <v>3</v>
      </c>
    </row>
    <row r="6" spans="2:5" ht="15" customHeight="1" thickBot="1">
      <c r="B6" s="25" t="s">
        <v>4</v>
      </c>
      <c r="C6" s="205" t="str" cm="1">
        <f t="array" ref="C6">INDEX('1. Index'!$B$8:$E$212,C1,2)</f>
        <v>Water pump 20 x 32 - Grundfos (Denmark) - TP 32-380/2 A-F-A-BQQE-JW1</v>
      </c>
      <c r="D6" s="206"/>
      <c r="E6" s="196"/>
    </row>
    <row r="7" spans="2:5" ht="16.5" customHeight="1" thickBot="1">
      <c r="B7" s="26"/>
      <c r="C7" s="197" t="s">
        <v>24</v>
      </c>
      <c r="D7" s="198"/>
      <c r="E7" s="13" t="s">
        <v>5</v>
      </c>
    </row>
    <row r="8" spans="2:5">
      <c r="B8" s="27" t="s">
        <v>6</v>
      </c>
      <c r="C8" s="199" t="str" cm="1">
        <f t="array" ref="C8">INDEX('1. Index'!$B$8:$E$212,C1,3)</f>
        <v>Grundfos (Denmark)</v>
      </c>
      <c r="D8" s="200"/>
      <c r="E8" s="28"/>
    </row>
    <row r="9" spans="2:5" ht="15" thickBot="1">
      <c r="B9" s="29" t="s">
        <v>7</v>
      </c>
      <c r="C9" s="201" t="str" cm="1">
        <f t="array" ref="C9">INDEX('1. Index'!$B$8:$E$212,C1,4)</f>
        <v>TP 32-380/2 A-F-A-BQQE-JW1</v>
      </c>
      <c r="D9" s="202"/>
      <c r="E9" s="30"/>
    </row>
    <row r="10" spans="2:5" ht="18" customHeight="1" thickBot="1">
      <c r="B10" s="31"/>
      <c r="C10" s="32" t="s">
        <v>8</v>
      </c>
      <c r="D10" s="32" t="s">
        <v>9</v>
      </c>
      <c r="E10" s="13" t="s">
        <v>5</v>
      </c>
    </row>
    <row r="11" spans="2:5" ht="15" customHeight="1">
      <c r="B11" s="33" t="s">
        <v>414</v>
      </c>
      <c r="C11" s="66" t="s">
        <v>2305</v>
      </c>
      <c r="D11" s="67" t="s">
        <v>2306</v>
      </c>
      <c r="E11" s="35"/>
    </row>
    <row r="12" spans="2:5" ht="15" customHeight="1">
      <c r="B12" s="36" t="s">
        <v>416</v>
      </c>
      <c r="C12" s="37" t="s">
        <v>727</v>
      </c>
      <c r="D12" s="38" t="s">
        <v>2757</v>
      </c>
      <c r="E12" s="39"/>
    </row>
    <row r="13" spans="2:5" ht="15" customHeight="1">
      <c r="B13" s="36" t="s">
        <v>417</v>
      </c>
      <c r="C13" s="37" t="s">
        <v>733</v>
      </c>
      <c r="D13" s="38" t="s">
        <v>2771</v>
      </c>
      <c r="E13" s="39"/>
    </row>
    <row r="14" spans="2:5" ht="15" customHeight="1">
      <c r="B14" s="36" t="s">
        <v>418</v>
      </c>
      <c r="C14" s="37" t="s">
        <v>2772</v>
      </c>
      <c r="D14" s="38" t="s">
        <v>2773</v>
      </c>
      <c r="E14" s="39"/>
    </row>
    <row r="15" spans="2:5" ht="15" customHeight="1">
      <c r="B15" s="36" t="s">
        <v>419</v>
      </c>
      <c r="C15" s="37" t="s">
        <v>729</v>
      </c>
      <c r="D15" s="38" t="s">
        <v>2760</v>
      </c>
      <c r="E15" s="39"/>
    </row>
    <row r="16" spans="2:5" ht="15" customHeight="1">
      <c r="B16" s="36" t="s">
        <v>420</v>
      </c>
      <c r="C16" s="37" t="s">
        <v>216</v>
      </c>
      <c r="D16" s="38" t="s">
        <v>1882</v>
      </c>
      <c r="E16" s="39"/>
    </row>
    <row r="17" spans="2:5" ht="15" customHeight="1">
      <c r="B17" s="36" t="s">
        <v>421</v>
      </c>
      <c r="C17" s="37" t="s">
        <v>216</v>
      </c>
      <c r="D17" s="38" t="s">
        <v>1882</v>
      </c>
      <c r="E17" s="39"/>
    </row>
    <row r="18" spans="2:5" ht="15" customHeight="1">
      <c r="B18" s="36" t="s">
        <v>422</v>
      </c>
      <c r="C18" s="37" t="s">
        <v>730</v>
      </c>
      <c r="D18" s="38" t="s">
        <v>2774</v>
      </c>
      <c r="E18" s="39"/>
    </row>
    <row r="19" spans="2:5" ht="15" customHeight="1">
      <c r="B19" s="36" t="s">
        <v>422</v>
      </c>
      <c r="C19" s="37" t="s">
        <v>730</v>
      </c>
      <c r="D19" s="38" t="s">
        <v>2774</v>
      </c>
      <c r="E19" s="39"/>
    </row>
    <row r="20" spans="2:5" ht="15" customHeight="1">
      <c r="B20" s="36" t="s">
        <v>287</v>
      </c>
      <c r="C20" s="37" t="s">
        <v>2763</v>
      </c>
      <c r="D20" s="38" t="s">
        <v>2764</v>
      </c>
      <c r="E20" s="39"/>
    </row>
    <row r="21" spans="2:5" ht="15" customHeight="1">
      <c r="B21" s="36" t="s">
        <v>288</v>
      </c>
      <c r="C21" s="37" t="s">
        <v>1646</v>
      </c>
      <c r="D21" s="38" t="s">
        <v>2765</v>
      </c>
      <c r="E21" s="39"/>
    </row>
    <row r="22" spans="2:5" ht="15" customHeight="1">
      <c r="B22" s="36" t="s">
        <v>290</v>
      </c>
      <c r="C22" s="37" t="s">
        <v>2766</v>
      </c>
      <c r="D22" s="38" t="s">
        <v>2767</v>
      </c>
      <c r="E22" s="39"/>
    </row>
    <row r="23" spans="2:5" ht="15" customHeight="1">
      <c r="B23" s="36" t="s">
        <v>281</v>
      </c>
      <c r="C23" s="37" t="s">
        <v>732</v>
      </c>
      <c r="D23" s="38" t="s">
        <v>2768</v>
      </c>
      <c r="E23" s="39"/>
    </row>
    <row r="24" spans="2:5" ht="15" customHeight="1">
      <c r="B24" s="36"/>
      <c r="C24" s="37"/>
      <c r="D24" s="38"/>
      <c r="E24" s="39"/>
    </row>
    <row r="25" spans="2:5" ht="15" customHeight="1">
      <c r="B25" s="36"/>
      <c r="C25" s="37"/>
      <c r="D25" s="38"/>
      <c r="E25" s="39"/>
    </row>
    <row r="26" spans="2:5" ht="15" customHeight="1">
      <c r="B26" s="36"/>
      <c r="C26" s="37"/>
      <c r="D26" s="38"/>
      <c r="E26" s="39"/>
    </row>
    <row r="27" spans="2:5" ht="15" customHeight="1">
      <c r="B27" s="36"/>
      <c r="C27" s="37"/>
      <c r="D27" s="38"/>
      <c r="E27" s="39"/>
    </row>
    <row r="28" spans="2:5" ht="15" customHeight="1">
      <c r="B28" s="36"/>
      <c r="C28" s="37"/>
      <c r="D28" s="38"/>
      <c r="E28" s="39"/>
    </row>
    <row r="29" spans="2:5" ht="15" customHeight="1">
      <c r="B29" s="36"/>
      <c r="C29" s="37"/>
      <c r="D29" s="38"/>
      <c r="E29" s="39"/>
    </row>
    <row r="30" spans="2:5" ht="15" customHeight="1">
      <c r="B30" s="36"/>
      <c r="C30" s="37"/>
      <c r="D30" s="38"/>
      <c r="E30" s="39"/>
    </row>
    <row r="31" spans="2:5" ht="15" customHeight="1">
      <c r="B31" s="36"/>
      <c r="C31" s="37"/>
      <c r="D31" s="38"/>
      <c r="E31" s="39"/>
    </row>
    <row r="32" spans="2:5" ht="15" customHeight="1">
      <c r="B32" s="36"/>
      <c r="C32" s="37"/>
      <c r="D32" s="38"/>
      <c r="E32" s="39"/>
    </row>
    <row r="33" spans="2:5" ht="15" customHeight="1">
      <c r="B33" s="36"/>
      <c r="C33" s="37"/>
      <c r="D33" s="38"/>
      <c r="E33" s="39"/>
    </row>
    <row r="34" spans="2:5" ht="15" customHeight="1">
      <c r="B34" s="36" t="s">
        <v>279</v>
      </c>
      <c r="C34" s="37" t="s">
        <v>1530</v>
      </c>
      <c r="D34" s="38" t="s">
        <v>683</v>
      </c>
      <c r="E34" s="39"/>
    </row>
    <row r="35" spans="2:5" ht="15" customHeight="1">
      <c r="B35" s="36" t="s">
        <v>10</v>
      </c>
      <c r="C35" s="37" t="s">
        <v>60</v>
      </c>
      <c r="D35" s="38" t="s">
        <v>60</v>
      </c>
      <c r="E35" s="39"/>
    </row>
    <row r="36" spans="2:5" ht="15" customHeight="1" thickBot="1">
      <c r="B36" s="36" t="s">
        <v>11</v>
      </c>
      <c r="C36" s="37" t="s">
        <v>61</v>
      </c>
      <c r="D36" s="41" t="s">
        <v>61</v>
      </c>
      <c r="E36" s="80"/>
    </row>
    <row r="37" spans="2:5" ht="16.5" customHeight="1" thickBot="1">
      <c r="B37" s="197" t="s">
        <v>12</v>
      </c>
      <c r="C37" s="207"/>
      <c r="D37" s="198"/>
      <c r="E37" s="13" t="s">
        <v>5</v>
      </c>
    </row>
    <row r="38" spans="2:5" ht="15" customHeight="1">
      <c r="B38" s="208" t="s">
        <v>13</v>
      </c>
      <c r="C38" s="209"/>
      <c r="D38" s="210"/>
      <c r="E38" s="35"/>
    </row>
    <row r="39" spans="2:5" ht="15" customHeight="1">
      <c r="B39" s="180" t="s">
        <v>141</v>
      </c>
      <c r="C39" s="181"/>
      <c r="D39" s="182"/>
      <c r="E39" s="39"/>
    </row>
    <row r="40" spans="2:5" ht="15" customHeight="1">
      <c r="B40" s="180" t="s">
        <v>14</v>
      </c>
      <c r="C40" s="181"/>
      <c r="D40" s="182"/>
      <c r="E40" s="42"/>
    </row>
    <row r="41" spans="2:5" ht="15" customHeight="1">
      <c r="B41" s="180" t="s">
        <v>15</v>
      </c>
      <c r="C41" s="181"/>
      <c r="D41" s="182"/>
      <c r="E41" s="42"/>
    </row>
    <row r="42" spans="2:5" ht="15" customHeight="1">
      <c r="B42" s="188" t="s">
        <v>221</v>
      </c>
      <c r="C42" s="189"/>
      <c r="D42" s="190"/>
      <c r="E42" s="42"/>
    </row>
    <row r="43" spans="2:5" ht="15" customHeight="1">
      <c r="B43" s="219" t="s">
        <v>208</v>
      </c>
      <c r="C43" s="220"/>
      <c r="D43" s="221"/>
      <c r="E43" s="43"/>
    </row>
    <row r="44" spans="2:5" ht="15" customHeight="1" thickBot="1">
      <c r="B44" s="213" t="s">
        <v>206</v>
      </c>
      <c r="C44" s="214"/>
      <c r="D44" s="215"/>
      <c r="E44" s="44"/>
    </row>
    <row r="45" spans="2:5" ht="15" customHeight="1" thickBot="1">
      <c r="B45" s="216" t="s">
        <v>207</v>
      </c>
      <c r="C45" s="217"/>
      <c r="D45" s="218"/>
      <c r="E45" s="45">
        <f>(E38+E40+E41+E42+E44)-(E43*E38)</f>
        <v>0</v>
      </c>
    </row>
    <row r="46" spans="2:5" ht="21" customHeight="1" thickBot="1">
      <c r="B46" s="222" t="s">
        <v>209</v>
      </c>
      <c r="C46" s="223"/>
      <c r="D46" s="223"/>
      <c r="E46" s="18" t="s">
        <v>17</v>
      </c>
    </row>
    <row r="47" spans="2:5" s="48" customFormat="1" ht="15" thickBot="1">
      <c r="B47" s="186" t="s">
        <v>2775</v>
      </c>
      <c r="C47" s="187"/>
      <c r="D47" s="187"/>
      <c r="E47" s="47"/>
    </row>
    <row r="48" spans="2:5" ht="21.6" thickBot="1">
      <c r="B48" s="176" t="s">
        <v>1305</v>
      </c>
      <c r="C48" s="177"/>
      <c r="D48" s="177"/>
      <c r="E48" s="13" t="s">
        <v>1305</v>
      </c>
    </row>
    <row r="49" spans="2:5" ht="15" customHeight="1" thickBot="1">
      <c r="B49" s="178" t="s">
        <v>18</v>
      </c>
      <c r="C49" s="179"/>
      <c r="D49" s="179"/>
      <c r="E49" s="46"/>
    </row>
    <row r="50" spans="2:5">
      <c r="B50" s="212"/>
      <c r="C50" s="212"/>
      <c r="D50" s="212"/>
    </row>
    <row r="51" spans="2:5">
      <c r="B51" s="212"/>
      <c r="C51" s="212"/>
      <c r="D51" s="212"/>
    </row>
  </sheetData>
  <sheetProtection algorithmName="SHA-512" hashValue="OcE07U0p70Zgomjl7iizXjiQaldaxIjrjh1cyfDEoINYYeX6VW3CFQKyfd3W3SqqxSZOcoXOdE5+F0TeavfFDg==" saltValue="1oOYPeCks58gHCTdSXvASw==" spinCount="100000" sheet="1" objects="1" scenarios="1"/>
  <mergeCells count="23">
    <mergeCell ref="B43:D43"/>
    <mergeCell ref="B48:D48"/>
    <mergeCell ref="B49:D49"/>
    <mergeCell ref="B37:D37"/>
    <mergeCell ref="B38:D38"/>
    <mergeCell ref="B39:D39"/>
    <mergeCell ref="B40:D40"/>
    <mergeCell ref="B41:D41"/>
    <mergeCell ref="B42:D42"/>
    <mergeCell ref="B46:D46"/>
    <mergeCell ref="C9:D9"/>
    <mergeCell ref="C2:D2"/>
    <mergeCell ref="C3:D3"/>
    <mergeCell ref="E5:E6"/>
    <mergeCell ref="C7:D7"/>
    <mergeCell ref="C8:D8"/>
    <mergeCell ref="C5:D5"/>
    <mergeCell ref="C6:D6"/>
    <mergeCell ref="B50:D50"/>
    <mergeCell ref="B51:D51"/>
    <mergeCell ref="B44:D44"/>
    <mergeCell ref="B45:D45"/>
    <mergeCell ref="B47:D47"/>
  </mergeCells>
  <hyperlinks>
    <hyperlink ref="B1" location="'1. Index'!A1" display="Go To Index" xr:uid="{DEE897FE-D380-4ECC-8649-11801E2B17D4}"/>
    <hyperlink ref="E1" location="'4. Database'!A1" display="Go To Database" xr:uid="{2823A720-5CE7-4065-845F-24B534B2B589}"/>
  </hyperlinks>
  <pageMargins left="0.7" right="0.7" top="0.75" bottom="0.75" header="0.3" footer="0.3"/>
  <pageSetup scale="80" orientation="landscape" r:id="rId1"/>
  <headerFooter>
    <oddFooter>&amp;R_x000D_&amp;1#&amp;"Calibri"&amp;10&amp;K000000 Confidential</oddFooter>
  </headerFooter>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codeName="Sheet16">
    <pageSetUpPr fitToPage="1"/>
  </sheetPr>
  <dimension ref="B1:E51"/>
  <sheetViews>
    <sheetView zoomScale="70" zoomScaleNormal="70" workbookViewId="0">
      <selection activeCell="A48" sqref="A48:XFD49"/>
    </sheetView>
  </sheetViews>
  <sheetFormatPr defaultColWidth="9.21875" defaultRowHeight="14.4"/>
  <cols>
    <col min="1" max="1" width="2.77734375" style="20" customWidth="1"/>
    <col min="2" max="4" width="40.5546875" style="20" customWidth="1"/>
    <col min="5" max="5" width="54.21875" style="20" customWidth="1"/>
    <col min="6" max="16384" width="9.21875" style="20"/>
  </cols>
  <sheetData>
    <row r="1" spans="2:5" ht="15" thickBot="1">
      <c r="B1" s="19" t="s">
        <v>152</v>
      </c>
      <c r="C1" s="20">
        <v>100</v>
      </c>
      <c r="E1" s="11" t="s">
        <v>1275</v>
      </c>
    </row>
    <row r="2" spans="2:5">
      <c r="B2" s="21" t="s">
        <v>0</v>
      </c>
      <c r="C2" s="194" t="str">
        <f>VLOOKUP(C3,'1. Index'!$B$7:$C$212,2,0)</f>
        <v>General purpose machinery</v>
      </c>
      <c r="D2" s="194"/>
    </row>
    <row r="3" spans="2:5" ht="15" thickBot="1">
      <c r="B3" s="22" t="s">
        <v>1</v>
      </c>
      <c r="C3" s="193" t="str">
        <f>LEFT(C5,10)</f>
        <v>15.01.11.5</v>
      </c>
      <c r="D3" s="194"/>
    </row>
    <row r="4" spans="2:5" ht="15" thickBot="1">
      <c r="B4" s="23"/>
    </row>
    <row r="5" spans="2:5" ht="15" customHeight="1">
      <c r="B5" s="24" t="s">
        <v>2</v>
      </c>
      <c r="C5" s="203" t="str" cm="1">
        <f t="array" ref="C5">INDEX('1. Index'!$B$8:$E$212,C1,1)</f>
        <v>15.01.11.5.01.140</v>
      </c>
      <c r="D5" s="204"/>
      <c r="E5" s="195" t="s">
        <v>3</v>
      </c>
    </row>
    <row r="6" spans="2:5" ht="15" customHeight="1" thickBot="1">
      <c r="B6" s="25" t="s">
        <v>4</v>
      </c>
      <c r="C6" s="205" t="str" cm="1">
        <f t="array" ref="C6">INDEX('1. Index'!$B$8:$E$212,C1,2)</f>
        <v>Diesel fork lift truck - Jungheinrich (Germany) - DFG 425 s</v>
      </c>
      <c r="D6" s="206"/>
      <c r="E6" s="196"/>
    </row>
    <row r="7" spans="2:5" ht="16.5" customHeight="1" thickBot="1">
      <c r="B7" s="26"/>
      <c r="C7" s="197" t="s">
        <v>24</v>
      </c>
      <c r="D7" s="198"/>
      <c r="E7" s="13" t="s">
        <v>5</v>
      </c>
    </row>
    <row r="8" spans="2:5">
      <c r="B8" s="27" t="s">
        <v>6</v>
      </c>
      <c r="C8" s="199" t="str" cm="1">
        <f t="array" ref="C8">INDEX('1. Index'!$B$8:$E$212,C1,3)</f>
        <v>Jungheinrich (Germany)</v>
      </c>
      <c r="D8" s="200"/>
      <c r="E8" s="28"/>
    </row>
    <row r="9" spans="2:5" ht="15" thickBot="1">
      <c r="B9" s="29" t="s">
        <v>7</v>
      </c>
      <c r="C9" s="201" t="str" cm="1">
        <f t="array" ref="C9">INDEX('1. Index'!$B$8:$E$212,C1,4)</f>
        <v>DFG 425 s</v>
      </c>
      <c r="D9" s="202"/>
      <c r="E9" s="30"/>
    </row>
    <row r="10" spans="2:5" ht="18" customHeight="1" thickBot="1">
      <c r="B10" s="31"/>
      <c r="C10" s="32" t="s">
        <v>8</v>
      </c>
      <c r="D10" s="32" t="s">
        <v>9</v>
      </c>
      <c r="E10" s="13" t="s">
        <v>5</v>
      </c>
    </row>
    <row r="11" spans="2:5" ht="15" customHeight="1">
      <c r="B11" s="33" t="s">
        <v>414</v>
      </c>
      <c r="C11" s="66" t="s">
        <v>2714</v>
      </c>
      <c r="D11" s="67" t="s">
        <v>2715</v>
      </c>
      <c r="E11" s="35"/>
    </row>
    <row r="12" spans="2:5" ht="15" customHeight="1">
      <c r="B12" s="36" t="s">
        <v>415</v>
      </c>
      <c r="C12" s="37" t="s">
        <v>735</v>
      </c>
      <c r="D12" s="38" t="s">
        <v>2776</v>
      </c>
      <c r="E12" s="39"/>
    </row>
    <row r="13" spans="2:5" ht="15" customHeight="1">
      <c r="B13" s="36" t="s">
        <v>355</v>
      </c>
      <c r="C13" s="37" t="s">
        <v>736</v>
      </c>
      <c r="D13" s="38" t="s">
        <v>2777</v>
      </c>
      <c r="E13" s="39"/>
    </row>
    <row r="14" spans="2:5" ht="15" customHeight="1">
      <c r="B14" s="36" t="s">
        <v>423</v>
      </c>
      <c r="C14" s="55" t="s">
        <v>737</v>
      </c>
      <c r="D14" s="56" t="s">
        <v>2778</v>
      </c>
      <c r="E14" s="39"/>
    </row>
    <row r="15" spans="2:5" ht="15" customHeight="1">
      <c r="B15" s="36" t="s">
        <v>424</v>
      </c>
      <c r="C15" s="37" t="s">
        <v>738</v>
      </c>
      <c r="D15" s="38" t="s">
        <v>2779</v>
      </c>
      <c r="E15" s="39"/>
    </row>
    <row r="16" spans="2:5" ht="15" customHeight="1">
      <c r="B16" s="36" t="s">
        <v>425</v>
      </c>
      <c r="C16" s="37" t="s">
        <v>739</v>
      </c>
      <c r="D16" s="38" t="s">
        <v>2780</v>
      </c>
      <c r="E16" s="39"/>
    </row>
    <row r="17" spans="2:5" ht="15" customHeight="1">
      <c r="B17" s="36" t="s">
        <v>426</v>
      </c>
      <c r="C17" s="37" t="s">
        <v>1592</v>
      </c>
      <c r="D17" s="38" t="s">
        <v>2781</v>
      </c>
      <c r="E17" s="39"/>
    </row>
    <row r="18" spans="2:5" ht="15" customHeight="1">
      <c r="B18" s="36" t="s">
        <v>428</v>
      </c>
      <c r="C18" s="37" t="s">
        <v>741</v>
      </c>
      <c r="D18" s="38" t="s">
        <v>2782</v>
      </c>
      <c r="E18" s="39"/>
    </row>
    <row r="19" spans="2:5" ht="15" customHeight="1">
      <c r="B19" s="36" t="s">
        <v>429</v>
      </c>
      <c r="C19" s="37" t="s">
        <v>742</v>
      </c>
      <c r="D19" s="38" t="s">
        <v>2783</v>
      </c>
      <c r="E19" s="39"/>
    </row>
    <row r="20" spans="2:5" ht="15" customHeight="1">
      <c r="B20" s="36" t="s">
        <v>427</v>
      </c>
      <c r="C20" s="37" t="s">
        <v>740</v>
      </c>
      <c r="D20" s="38" t="s">
        <v>2784</v>
      </c>
      <c r="E20" s="39"/>
    </row>
    <row r="21" spans="2:5" ht="15" customHeight="1">
      <c r="B21" s="36" t="s">
        <v>287</v>
      </c>
      <c r="C21" s="37" t="s">
        <v>743</v>
      </c>
      <c r="D21" s="38" t="s">
        <v>2027</v>
      </c>
      <c r="E21" s="39"/>
    </row>
    <row r="22" spans="2:5" ht="15" customHeight="1">
      <c r="B22" s="36" t="s">
        <v>288</v>
      </c>
      <c r="C22" s="37" t="s">
        <v>744</v>
      </c>
      <c r="D22" s="38" t="s">
        <v>2785</v>
      </c>
      <c r="E22" s="39"/>
    </row>
    <row r="23" spans="2:5" ht="15" customHeight="1">
      <c r="B23" s="36" t="s">
        <v>290</v>
      </c>
      <c r="C23" s="37" t="s">
        <v>745</v>
      </c>
      <c r="D23" s="38" t="s">
        <v>2786</v>
      </c>
      <c r="E23" s="39"/>
    </row>
    <row r="24" spans="2:5" ht="15" customHeight="1">
      <c r="B24" s="36" t="s">
        <v>281</v>
      </c>
      <c r="C24" s="37" t="s">
        <v>746</v>
      </c>
      <c r="D24" s="38" t="s">
        <v>2787</v>
      </c>
      <c r="E24" s="39"/>
    </row>
    <row r="25" spans="2:5" ht="15" customHeight="1">
      <c r="B25" s="36"/>
      <c r="C25" s="37"/>
      <c r="D25" s="38"/>
      <c r="E25" s="39"/>
    </row>
    <row r="26" spans="2:5" ht="15" customHeight="1">
      <c r="B26" s="36"/>
      <c r="C26" s="37"/>
      <c r="D26" s="38"/>
      <c r="E26" s="39"/>
    </row>
    <row r="27" spans="2:5" ht="15" customHeight="1">
      <c r="B27" s="36"/>
      <c r="C27" s="37"/>
      <c r="D27" s="38"/>
      <c r="E27" s="39"/>
    </row>
    <row r="28" spans="2:5" ht="15" customHeight="1">
      <c r="B28" s="36"/>
      <c r="C28" s="37"/>
      <c r="D28" s="38"/>
      <c r="E28" s="39"/>
    </row>
    <row r="29" spans="2:5" ht="15" customHeight="1">
      <c r="B29" s="36"/>
      <c r="C29" s="37"/>
      <c r="D29" s="38"/>
      <c r="E29" s="39"/>
    </row>
    <row r="30" spans="2:5" ht="15" customHeight="1">
      <c r="B30" s="36"/>
      <c r="C30" s="37"/>
      <c r="D30" s="38"/>
      <c r="E30" s="39"/>
    </row>
    <row r="31" spans="2:5" ht="15" customHeight="1">
      <c r="B31" s="36"/>
      <c r="C31" s="37"/>
      <c r="D31" s="38"/>
      <c r="E31" s="39"/>
    </row>
    <row r="32" spans="2:5" ht="15" customHeight="1">
      <c r="B32" s="36"/>
      <c r="C32" s="37"/>
      <c r="D32" s="38"/>
      <c r="E32" s="39"/>
    </row>
    <row r="33" spans="2:5" ht="15" customHeight="1">
      <c r="B33" s="36"/>
      <c r="C33" s="37"/>
      <c r="D33" s="38"/>
      <c r="E33" s="39"/>
    </row>
    <row r="34" spans="2:5" ht="15" customHeight="1">
      <c r="B34" s="36" t="s">
        <v>279</v>
      </c>
      <c r="C34" s="37" t="s">
        <v>1593</v>
      </c>
      <c r="D34" s="38" t="s">
        <v>2788</v>
      </c>
      <c r="E34" s="39"/>
    </row>
    <row r="35" spans="2:5" ht="15" customHeight="1">
      <c r="B35" s="36" t="s">
        <v>10</v>
      </c>
      <c r="C35" s="37" t="s">
        <v>60</v>
      </c>
      <c r="D35" s="38" t="s">
        <v>60</v>
      </c>
      <c r="E35" s="39"/>
    </row>
    <row r="36" spans="2:5" ht="15" customHeight="1" thickBot="1">
      <c r="B36" s="36" t="s">
        <v>11</v>
      </c>
      <c r="C36" s="37" t="s">
        <v>61</v>
      </c>
      <c r="D36" s="41" t="s">
        <v>61</v>
      </c>
      <c r="E36" s="80"/>
    </row>
    <row r="37" spans="2:5" ht="16.5" customHeight="1" thickBot="1">
      <c r="B37" s="197" t="s">
        <v>12</v>
      </c>
      <c r="C37" s="207"/>
      <c r="D37" s="198"/>
      <c r="E37" s="13" t="s">
        <v>5</v>
      </c>
    </row>
    <row r="38" spans="2:5" ht="15" customHeight="1">
      <c r="B38" s="208" t="s">
        <v>13</v>
      </c>
      <c r="C38" s="209"/>
      <c r="D38" s="210"/>
      <c r="E38" s="35"/>
    </row>
    <row r="39" spans="2:5" ht="15" customHeight="1">
      <c r="B39" s="180" t="s">
        <v>141</v>
      </c>
      <c r="C39" s="181"/>
      <c r="D39" s="182"/>
      <c r="E39" s="39"/>
    </row>
    <row r="40" spans="2:5" ht="15" customHeight="1">
      <c r="B40" s="180" t="s">
        <v>14</v>
      </c>
      <c r="C40" s="181"/>
      <c r="D40" s="182"/>
      <c r="E40" s="42"/>
    </row>
    <row r="41" spans="2:5" ht="15" customHeight="1">
      <c r="B41" s="180" t="s">
        <v>15</v>
      </c>
      <c r="C41" s="181"/>
      <c r="D41" s="182"/>
      <c r="E41" s="42"/>
    </row>
    <row r="42" spans="2:5" ht="15" customHeight="1">
      <c r="B42" s="188" t="s">
        <v>221</v>
      </c>
      <c r="C42" s="189"/>
      <c r="D42" s="190"/>
      <c r="E42" s="42"/>
    </row>
    <row r="43" spans="2:5" ht="15" customHeight="1">
      <c r="B43" s="219" t="s">
        <v>208</v>
      </c>
      <c r="C43" s="220"/>
      <c r="D43" s="221"/>
      <c r="E43" s="43"/>
    </row>
    <row r="44" spans="2:5" ht="15" customHeight="1" thickBot="1">
      <c r="B44" s="213" t="s">
        <v>206</v>
      </c>
      <c r="C44" s="214"/>
      <c r="D44" s="215"/>
      <c r="E44" s="44"/>
    </row>
    <row r="45" spans="2:5" ht="15" customHeight="1" thickBot="1">
      <c r="B45" s="216" t="s">
        <v>207</v>
      </c>
      <c r="C45" s="217"/>
      <c r="D45" s="218"/>
      <c r="E45" s="45">
        <f>(E38+E40+E41+E42+E44)-(E43*E38)</f>
        <v>0</v>
      </c>
    </row>
    <row r="46" spans="2:5" ht="21" customHeight="1" thickBot="1">
      <c r="B46" s="222" t="s">
        <v>209</v>
      </c>
      <c r="C46" s="223"/>
      <c r="D46" s="223"/>
      <c r="E46" s="18" t="s">
        <v>17</v>
      </c>
    </row>
    <row r="47" spans="2:5" s="48" customFormat="1" ht="15" thickBot="1">
      <c r="B47" s="186" t="s">
        <v>2789</v>
      </c>
      <c r="C47" s="187"/>
      <c r="D47" s="187"/>
      <c r="E47" s="47"/>
    </row>
    <row r="48" spans="2:5" ht="21.6" thickBot="1">
      <c r="B48" s="176" t="s">
        <v>1305</v>
      </c>
      <c r="C48" s="177"/>
      <c r="D48" s="177"/>
      <c r="E48" s="13" t="s">
        <v>1305</v>
      </c>
    </row>
    <row r="49" spans="2:5" ht="15" customHeight="1" thickBot="1">
      <c r="B49" s="178" t="s">
        <v>18</v>
      </c>
      <c r="C49" s="179"/>
      <c r="D49" s="179"/>
      <c r="E49" s="46"/>
    </row>
    <row r="50" spans="2:5">
      <c r="B50" s="212"/>
      <c r="C50" s="212"/>
      <c r="D50" s="212"/>
    </row>
    <row r="51" spans="2:5">
      <c r="B51" s="212"/>
      <c r="C51" s="212"/>
      <c r="D51" s="212"/>
    </row>
  </sheetData>
  <sheetProtection algorithmName="SHA-512" hashValue="z4qPzb+CBdqqIxPVbI6z7hd3R7b9KVVPS0fmtWEKGmbAWokzgcpRNIewsMBdytvbDzG8n3FK6vlnQtd0jWDkpg==" saltValue="cNwWVGxQLXH+UZ2RHD6hfA==" spinCount="100000" sheet="1" objects="1" scenarios="1"/>
  <mergeCells count="23">
    <mergeCell ref="B43:D43"/>
    <mergeCell ref="B48:D48"/>
    <mergeCell ref="B49:D49"/>
    <mergeCell ref="B37:D37"/>
    <mergeCell ref="B38:D38"/>
    <mergeCell ref="B39:D39"/>
    <mergeCell ref="B40:D40"/>
    <mergeCell ref="B41:D41"/>
    <mergeCell ref="B42:D42"/>
    <mergeCell ref="B46:D46"/>
    <mergeCell ref="C9:D9"/>
    <mergeCell ref="C2:D2"/>
    <mergeCell ref="C3:D3"/>
    <mergeCell ref="E5:E6"/>
    <mergeCell ref="C7:D7"/>
    <mergeCell ref="C8:D8"/>
    <mergeCell ref="C5:D5"/>
    <mergeCell ref="C6:D6"/>
    <mergeCell ref="B50:D50"/>
    <mergeCell ref="B51:D51"/>
    <mergeCell ref="B44:D44"/>
    <mergeCell ref="B45:D45"/>
    <mergeCell ref="B47:D47"/>
  </mergeCells>
  <hyperlinks>
    <hyperlink ref="B1" location="'1. Index'!A1" display="Go To Index" xr:uid="{DADF630C-00C2-4C03-8C09-EB4DC1064333}"/>
    <hyperlink ref="E1" location="'4. Database'!A1" display="Go To Database" xr:uid="{4D7962C6-2163-43AF-AC68-62B379DAD53F}"/>
  </hyperlinks>
  <pageMargins left="0.7" right="0.7" top="0.75" bottom="0.75" header="0.3" footer="0.3"/>
  <pageSetup scale="77" orientation="landscape" r:id="rId1"/>
  <headerFooter>
    <oddFooter>&amp;R_x000D_&amp;1#&amp;"Calibri"&amp;10&amp;K000000 Confidential</oddFooter>
  </headerFooter>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codeName="Sheet17">
    <pageSetUpPr fitToPage="1"/>
  </sheetPr>
  <dimension ref="B1:E51"/>
  <sheetViews>
    <sheetView topLeftCell="A32" zoomScale="70" zoomScaleNormal="70" workbookViewId="0">
      <selection activeCell="A48" sqref="A48:XFD49"/>
    </sheetView>
  </sheetViews>
  <sheetFormatPr defaultColWidth="9.21875" defaultRowHeight="14.4"/>
  <cols>
    <col min="1" max="1" width="2.77734375" style="20" customWidth="1"/>
    <col min="2" max="4" width="40.5546875" style="20" customWidth="1"/>
    <col min="5" max="5" width="54.21875" style="20" customWidth="1"/>
    <col min="6" max="16384" width="9.21875" style="20"/>
  </cols>
  <sheetData>
    <row r="1" spans="2:5" ht="15" thickBot="1">
      <c r="B1" s="19" t="s">
        <v>152</v>
      </c>
      <c r="C1" s="20">
        <v>102</v>
      </c>
      <c r="E1" s="11" t="s">
        <v>1275</v>
      </c>
    </row>
    <row r="2" spans="2:5">
      <c r="B2" s="21" t="s">
        <v>0</v>
      </c>
      <c r="C2" s="194" t="str">
        <f>VLOOKUP(C3,'1. Index'!$B$7:$C$212,2,0)</f>
        <v>General purpose machinery</v>
      </c>
      <c r="D2" s="194"/>
    </row>
    <row r="3" spans="2:5" ht="15" thickBot="1">
      <c r="B3" s="22" t="s">
        <v>1</v>
      </c>
      <c r="C3" s="193" t="str">
        <f>LEFT(C5,10)</f>
        <v>15.01.11.5</v>
      </c>
      <c r="D3" s="194"/>
    </row>
    <row r="4" spans="2:5" ht="15" thickBot="1">
      <c r="B4" s="23"/>
    </row>
    <row r="5" spans="2:5" ht="15" customHeight="1">
      <c r="B5" s="24" t="s">
        <v>2</v>
      </c>
      <c r="C5" s="203" t="str" cm="1">
        <f t="array" ref="C5">INDEX('1. Index'!$B$8:$E$212,C1,1)</f>
        <v>15.01.11.5.01.160</v>
      </c>
      <c r="D5" s="204"/>
      <c r="E5" s="195" t="s">
        <v>3</v>
      </c>
    </row>
    <row r="6" spans="2:5" ht="15" customHeight="1" thickBot="1">
      <c r="B6" s="25" t="s">
        <v>4</v>
      </c>
      <c r="C6" s="205" t="str" cm="1">
        <f t="array" ref="C6">INDEX('1. Index'!$B$8:$E$212,C1,2)</f>
        <v>Diesel fork lift truck - Toyota (Japan) - Tonero 52-8FDF25</v>
      </c>
      <c r="D6" s="206"/>
      <c r="E6" s="196"/>
    </row>
    <row r="7" spans="2:5" ht="16.5" customHeight="1" thickBot="1">
      <c r="B7" s="26"/>
      <c r="C7" s="197" t="s">
        <v>24</v>
      </c>
      <c r="D7" s="198"/>
      <c r="E7" s="13" t="s">
        <v>5</v>
      </c>
    </row>
    <row r="8" spans="2:5">
      <c r="B8" s="27" t="s">
        <v>6</v>
      </c>
      <c r="C8" s="199" t="str" cm="1">
        <f t="array" ref="C8">INDEX('1. Index'!$B$8:$E$212,C1,3)</f>
        <v>Toyota (Japan)</v>
      </c>
      <c r="D8" s="200"/>
      <c r="E8" s="28"/>
    </row>
    <row r="9" spans="2:5" ht="15" thickBot="1">
      <c r="B9" s="29" t="s">
        <v>7</v>
      </c>
      <c r="C9" s="201" t="str" cm="1">
        <f t="array" ref="C9">INDEX('1. Index'!$B$8:$E$212,C1,4)</f>
        <v>Tonero 52-8FDF25</v>
      </c>
      <c r="D9" s="202"/>
      <c r="E9" s="30"/>
    </row>
    <row r="10" spans="2:5" ht="18" customHeight="1" thickBot="1">
      <c r="B10" s="31"/>
      <c r="C10" s="32" t="s">
        <v>8</v>
      </c>
      <c r="D10" s="32" t="s">
        <v>9</v>
      </c>
      <c r="E10" s="13" t="s">
        <v>5</v>
      </c>
    </row>
    <row r="11" spans="2:5" ht="15" customHeight="1">
      <c r="B11" s="33" t="s">
        <v>414</v>
      </c>
      <c r="C11" s="66" t="s">
        <v>2714</v>
      </c>
      <c r="D11" s="67" t="s">
        <v>2715</v>
      </c>
      <c r="E11" s="35"/>
    </row>
    <row r="12" spans="2:5" ht="15" customHeight="1">
      <c r="B12" s="36" t="s">
        <v>415</v>
      </c>
      <c r="C12" s="37" t="s">
        <v>748</v>
      </c>
      <c r="D12" s="38" t="s">
        <v>2790</v>
      </c>
      <c r="E12" s="39"/>
    </row>
    <row r="13" spans="2:5" ht="15" customHeight="1">
      <c r="B13" s="36" t="s">
        <v>355</v>
      </c>
      <c r="C13" s="37" t="s">
        <v>749</v>
      </c>
      <c r="D13" s="38" t="s">
        <v>2791</v>
      </c>
      <c r="E13" s="39"/>
    </row>
    <row r="14" spans="2:5" ht="15" customHeight="1">
      <c r="B14" s="36" t="s">
        <v>423</v>
      </c>
      <c r="C14" s="55" t="s">
        <v>737</v>
      </c>
      <c r="D14" s="56" t="s">
        <v>2778</v>
      </c>
      <c r="E14" s="39"/>
    </row>
    <row r="15" spans="2:5" ht="15" customHeight="1">
      <c r="B15" s="36" t="s">
        <v>424</v>
      </c>
      <c r="C15" s="37" t="s">
        <v>750</v>
      </c>
      <c r="D15" s="38" t="s">
        <v>2792</v>
      </c>
      <c r="E15" s="39"/>
    </row>
    <row r="16" spans="2:5" ht="15" customHeight="1">
      <c r="B16" s="36" t="s">
        <v>425</v>
      </c>
      <c r="C16" s="37" t="s">
        <v>751</v>
      </c>
      <c r="D16" s="38" t="s">
        <v>2793</v>
      </c>
      <c r="E16" s="39"/>
    </row>
    <row r="17" spans="2:5" ht="15" customHeight="1">
      <c r="B17" s="36" t="s">
        <v>426</v>
      </c>
      <c r="C17" s="37" t="s">
        <v>1592</v>
      </c>
      <c r="D17" s="38" t="s">
        <v>2781</v>
      </c>
      <c r="E17" s="39"/>
    </row>
    <row r="18" spans="2:5" ht="15" customHeight="1">
      <c r="B18" s="36" t="s">
        <v>428</v>
      </c>
      <c r="C18" s="37" t="s">
        <v>752</v>
      </c>
      <c r="D18" s="38" t="s">
        <v>2794</v>
      </c>
      <c r="E18" s="39"/>
    </row>
    <row r="19" spans="2:5" ht="15" customHeight="1">
      <c r="B19" s="36" t="s">
        <v>429</v>
      </c>
      <c r="C19" s="37" t="s">
        <v>2795</v>
      </c>
      <c r="D19" s="38" t="s">
        <v>2796</v>
      </c>
      <c r="E19" s="39"/>
    </row>
    <row r="20" spans="2:5" ht="15" customHeight="1">
      <c r="B20" s="36" t="s">
        <v>427</v>
      </c>
      <c r="C20" s="37" t="s">
        <v>740</v>
      </c>
      <c r="D20" s="38" t="s">
        <v>2784</v>
      </c>
      <c r="E20" s="39"/>
    </row>
    <row r="21" spans="2:5" ht="15" customHeight="1">
      <c r="B21" s="36" t="s">
        <v>287</v>
      </c>
      <c r="C21" s="37" t="s">
        <v>753</v>
      </c>
      <c r="D21" s="38" t="s">
        <v>2797</v>
      </c>
      <c r="E21" s="39"/>
    </row>
    <row r="22" spans="2:5" ht="15" customHeight="1">
      <c r="B22" s="36" t="s">
        <v>288</v>
      </c>
      <c r="C22" s="37" t="s">
        <v>754</v>
      </c>
      <c r="D22" s="38" t="s">
        <v>2798</v>
      </c>
      <c r="E22" s="39"/>
    </row>
    <row r="23" spans="2:5" ht="15" customHeight="1">
      <c r="B23" s="36" t="s">
        <v>290</v>
      </c>
      <c r="C23" s="37" t="s">
        <v>755</v>
      </c>
      <c r="D23" s="38" t="s">
        <v>2799</v>
      </c>
      <c r="E23" s="39"/>
    </row>
    <row r="24" spans="2:5" ht="15" customHeight="1">
      <c r="B24" s="36" t="s">
        <v>281</v>
      </c>
      <c r="C24" s="37" t="s">
        <v>756</v>
      </c>
      <c r="D24" s="38" t="s">
        <v>2800</v>
      </c>
      <c r="E24" s="39"/>
    </row>
    <row r="25" spans="2:5" ht="15" customHeight="1">
      <c r="B25" s="36"/>
      <c r="C25" s="37"/>
      <c r="D25" s="38"/>
      <c r="E25" s="39"/>
    </row>
    <row r="26" spans="2:5" ht="15" customHeight="1">
      <c r="B26" s="36"/>
      <c r="C26" s="37"/>
      <c r="D26" s="38"/>
      <c r="E26" s="39"/>
    </row>
    <row r="27" spans="2:5" ht="15" customHeight="1">
      <c r="B27" s="36"/>
      <c r="C27" s="37"/>
      <c r="D27" s="38"/>
      <c r="E27" s="39"/>
    </row>
    <row r="28" spans="2:5" ht="15" customHeight="1">
      <c r="B28" s="36"/>
      <c r="C28" s="37"/>
      <c r="D28" s="38"/>
      <c r="E28" s="39"/>
    </row>
    <row r="29" spans="2:5" ht="15" customHeight="1">
      <c r="B29" s="36"/>
      <c r="C29" s="37"/>
      <c r="D29" s="38"/>
      <c r="E29" s="39"/>
    </row>
    <row r="30" spans="2:5" ht="15" customHeight="1">
      <c r="B30" s="36"/>
      <c r="C30" s="37"/>
      <c r="D30" s="38"/>
      <c r="E30" s="39"/>
    </row>
    <row r="31" spans="2:5" ht="15" customHeight="1">
      <c r="B31" s="36"/>
      <c r="C31" s="37"/>
      <c r="D31" s="38"/>
      <c r="E31" s="39"/>
    </row>
    <row r="32" spans="2:5" ht="15" customHeight="1">
      <c r="B32" s="36"/>
      <c r="C32" s="37"/>
      <c r="D32" s="38"/>
      <c r="E32" s="39"/>
    </row>
    <row r="33" spans="2:5" ht="15" customHeight="1">
      <c r="B33" s="36"/>
      <c r="C33" s="37"/>
      <c r="D33" s="38"/>
      <c r="E33" s="39"/>
    </row>
    <row r="34" spans="2:5" ht="15" customHeight="1">
      <c r="B34" s="36" t="s">
        <v>279</v>
      </c>
      <c r="C34" s="37" t="s">
        <v>1593</v>
      </c>
      <c r="D34" s="38" t="s">
        <v>747</v>
      </c>
      <c r="E34" s="39"/>
    </row>
    <row r="35" spans="2:5" ht="15" customHeight="1">
      <c r="B35" s="36" t="s">
        <v>10</v>
      </c>
      <c r="C35" s="37" t="s">
        <v>60</v>
      </c>
      <c r="D35" s="38" t="s">
        <v>60</v>
      </c>
      <c r="E35" s="39"/>
    </row>
    <row r="36" spans="2:5" ht="15" customHeight="1" thickBot="1">
      <c r="B36" s="36" t="s">
        <v>11</v>
      </c>
      <c r="C36" s="37" t="s">
        <v>61</v>
      </c>
      <c r="D36" s="41" t="s">
        <v>61</v>
      </c>
      <c r="E36" s="80"/>
    </row>
    <row r="37" spans="2:5" ht="16.5" customHeight="1" thickBot="1">
      <c r="B37" s="197" t="s">
        <v>12</v>
      </c>
      <c r="C37" s="207"/>
      <c r="D37" s="198"/>
      <c r="E37" s="13" t="s">
        <v>5</v>
      </c>
    </row>
    <row r="38" spans="2:5" ht="15" customHeight="1">
      <c r="B38" s="208" t="s">
        <v>13</v>
      </c>
      <c r="C38" s="209"/>
      <c r="D38" s="210"/>
      <c r="E38" s="35"/>
    </row>
    <row r="39" spans="2:5" ht="15" customHeight="1">
      <c r="B39" s="180" t="s">
        <v>141</v>
      </c>
      <c r="C39" s="181"/>
      <c r="D39" s="182"/>
      <c r="E39" s="39"/>
    </row>
    <row r="40" spans="2:5" ht="15" customHeight="1">
      <c r="B40" s="180" t="s">
        <v>14</v>
      </c>
      <c r="C40" s="181"/>
      <c r="D40" s="182"/>
      <c r="E40" s="42"/>
    </row>
    <row r="41" spans="2:5" ht="15" customHeight="1">
      <c r="B41" s="180" t="s">
        <v>15</v>
      </c>
      <c r="C41" s="181"/>
      <c r="D41" s="182"/>
      <c r="E41" s="42"/>
    </row>
    <row r="42" spans="2:5" ht="15" customHeight="1">
      <c r="B42" s="188" t="s">
        <v>221</v>
      </c>
      <c r="C42" s="189"/>
      <c r="D42" s="190"/>
      <c r="E42" s="42"/>
    </row>
    <row r="43" spans="2:5" ht="15" customHeight="1">
      <c r="B43" s="219" t="s">
        <v>208</v>
      </c>
      <c r="C43" s="220"/>
      <c r="D43" s="221"/>
      <c r="E43" s="43"/>
    </row>
    <row r="44" spans="2:5" ht="15" customHeight="1" thickBot="1">
      <c r="B44" s="213" t="s">
        <v>206</v>
      </c>
      <c r="C44" s="214"/>
      <c r="D44" s="215"/>
      <c r="E44" s="44"/>
    </row>
    <row r="45" spans="2:5" ht="15" customHeight="1" thickBot="1">
      <c r="B45" s="216" t="s">
        <v>207</v>
      </c>
      <c r="C45" s="217"/>
      <c r="D45" s="218"/>
      <c r="E45" s="45">
        <f>(E38+E40+E41+E42+E44)-(E43*E38)</f>
        <v>0</v>
      </c>
    </row>
    <row r="46" spans="2:5" ht="21" customHeight="1" thickBot="1">
      <c r="B46" s="222" t="s">
        <v>209</v>
      </c>
      <c r="C46" s="223"/>
      <c r="D46" s="223"/>
      <c r="E46" s="18" t="s">
        <v>17</v>
      </c>
    </row>
    <row r="47" spans="2:5" s="48" customFormat="1" ht="84.6" customHeight="1" thickBot="1">
      <c r="B47" s="186" t="s">
        <v>1376</v>
      </c>
      <c r="C47" s="187"/>
      <c r="D47" s="187"/>
      <c r="E47" s="47"/>
    </row>
    <row r="48" spans="2:5" ht="21.6" thickBot="1">
      <c r="B48" s="176" t="s">
        <v>1305</v>
      </c>
      <c r="C48" s="177"/>
      <c r="D48" s="177"/>
      <c r="E48" s="13" t="s">
        <v>1305</v>
      </c>
    </row>
    <row r="49" spans="2:5" ht="15" customHeight="1" thickBot="1">
      <c r="B49" s="178" t="s">
        <v>18</v>
      </c>
      <c r="C49" s="179"/>
      <c r="D49" s="179"/>
      <c r="E49" s="46"/>
    </row>
    <row r="50" spans="2:5">
      <c r="B50" s="212"/>
      <c r="C50" s="212"/>
      <c r="D50" s="212"/>
    </row>
    <row r="51" spans="2:5">
      <c r="B51" s="212"/>
      <c r="C51" s="212"/>
      <c r="D51" s="212"/>
    </row>
  </sheetData>
  <sheetProtection algorithmName="SHA-512" hashValue="iZMUA79TJhh/4Kl5t9vAB3WVkksqS66m0kj7gnfl5C6Ex7Q0t+ux9EwatrcShoBUaRDMqZcWgLVXj6SU74gk3w==" saltValue="cNOn5e28Q9hLSvca1QBvmA==" spinCount="100000" sheet="1" objects="1" scenarios="1"/>
  <mergeCells count="23">
    <mergeCell ref="B43:D43"/>
    <mergeCell ref="B48:D48"/>
    <mergeCell ref="B49:D49"/>
    <mergeCell ref="B37:D37"/>
    <mergeCell ref="B38:D38"/>
    <mergeCell ref="B39:D39"/>
    <mergeCell ref="B40:D40"/>
    <mergeCell ref="B41:D41"/>
    <mergeCell ref="B42:D42"/>
    <mergeCell ref="B46:D46"/>
    <mergeCell ref="C9:D9"/>
    <mergeCell ref="C2:D2"/>
    <mergeCell ref="C3:D3"/>
    <mergeCell ref="E5:E6"/>
    <mergeCell ref="C7:D7"/>
    <mergeCell ref="C8:D8"/>
    <mergeCell ref="C5:D5"/>
    <mergeCell ref="C6:D6"/>
    <mergeCell ref="B50:D50"/>
    <mergeCell ref="B51:D51"/>
    <mergeCell ref="B44:D44"/>
    <mergeCell ref="B45:D45"/>
    <mergeCell ref="B47:D47"/>
  </mergeCells>
  <hyperlinks>
    <hyperlink ref="B1" location="'1. Index'!A1" display="Go To Index" xr:uid="{C2D9597B-8A1D-46BF-8AE4-2FE0C38DB651}"/>
    <hyperlink ref="E1" location="'4. Database'!A1" display="Go To Database" xr:uid="{66FC4463-7986-4CDB-9072-84C42085A0F4}"/>
  </hyperlinks>
  <pageMargins left="0.7" right="0.7" top="0.75" bottom="0.75" header="0.3" footer="0.3"/>
  <pageSetup scale="77" orientation="landscape" r:id="rId1"/>
  <headerFooter>
    <oddFooter>&amp;R_x000D_&amp;1#&amp;"Calibri"&amp;10&amp;K000000 Confidential</oddFooter>
  </headerFooter>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codeName="Sheet18">
    <pageSetUpPr fitToPage="1"/>
  </sheetPr>
  <dimension ref="B1:E51"/>
  <sheetViews>
    <sheetView topLeftCell="A35" zoomScale="70" zoomScaleNormal="70" workbookViewId="0">
      <selection activeCell="A48" sqref="A48:XFD49"/>
    </sheetView>
  </sheetViews>
  <sheetFormatPr defaultColWidth="9.21875" defaultRowHeight="14.4"/>
  <cols>
    <col min="1" max="1" width="2.77734375" style="20" customWidth="1"/>
    <col min="2" max="4" width="40.5546875" style="20" customWidth="1"/>
    <col min="5" max="5" width="54.21875" style="20" customWidth="1"/>
    <col min="6" max="16384" width="9.21875" style="20"/>
  </cols>
  <sheetData>
    <row r="1" spans="2:5" ht="15" thickBot="1">
      <c r="B1" s="19" t="s">
        <v>152</v>
      </c>
      <c r="C1" s="20">
        <v>104</v>
      </c>
      <c r="E1" s="11" t="s">
        <v>1275</v>
      </c>
    </row>
    <row r="2" spans="2:5">
      <c r="B2" s="21" t="s">
        <v>0</v>
      </c>
      <c r="C2" s="194" t="str">
        <f>VLOOKUP(C3,'1. Index'!$B$7:$C$212,2,0)</f>
        <v>General purpose machinery</v>
      </c>
      <c r="D2" s="194"/>
    </row>
    <row r="3" spans="2:5" ht="15" thickBot="1">
      <c r="B3" s="22" t="s">
        <v>1</v>
      </c>
      <c r="C3" s="193" t="str">
        <f>LEFT(C5,10)</f>
        <v>15.01.11.5</v>
      </c>
      <c r="D3" s="194"/>
    </row>
    <row r="4" spans="2:5" ht="15" thickBot="1">
      <c r="B4" s="23"/>
    </row>
    <row r="5" spans="2:5" ht="15" customHeight="1">
      <c r="B5" s="24" t="s">
        <v>2</v>
      </c>
      <c r="C5" s="203" t="str" cm="1">
        <f t="array" ref="C5">INDEX('1. Index'!$B$8:$E$212,C1,1)</f>
        <v>15.01.11.5.01.180</v>
      </c>
      <c r="D5" s="204"/>
      <c r="E5" s="195" t="s">
        <v>3</v>
      </c>
    </row>
    <row r="6" spans="2:5" ht="15" customHeight="1" thickBot="1">
      <c r="B6" s="25" t="s">
        <v>4</v>
      </c>
      <c r="C6" s="205" t="str" cm="1">
        <f t="array" ref="C6">INDEX('1. Index'!$B$8:$E$212,C1,2)</f>
        <v>Dry powder fire extinguisher - Gloria (Germany) - PD 6 GA with PG</v>
      </c>
      <c r="D6" s="206"/>
      <c r="E6" s="196"/>
    </row>
    <row r="7" spans="2:5" ht="16.5" customHeight="1" thickBot="1">
      <c r="B7" s="26"/>
      <c r="C7" s="197" t="s">
        <v>24</v>
      </c>
      <c r="D7" s="198"/>
      <c r="E7" s="13" t="s">
        <v>5</v>
      </c>
    </row>
    <row r="8" spans="2:5">
      <c r="B8" s="27" t="s">
        <v>6</v>
      </c>
      <c r="C8" s="199" t="str" cm="1">
        <f t="array" ref="C8">INDEX('1. Index'!$B$8:$E$212,C1,3)</f>
        <v>Gloria (Germany)</v>
      </c>
      <c r="D8" s="200"/>
      <c r="E8" s="28"/>
    </row>
    <row r="9" spans="2:5" ht="15" thickBot="1">
      <c r="B9" s="29" t="s">
        <v>7</v>
      </c>
      <c r="C9" s="201" t="str" cm="1">
        <f t="array" ref="C9">INDEX('1. Index'!$B$8:$E$212,C1,4)</f>
        <v>PD 6 GA with PG</v>
      </c>
      <c r="D9" s="202"/>
      <c r="E9" s="30"/>
    </row>
    <row r="10" spans="2:5" ht="18" customHeight="1" thickBot="1">
      <c r="B10" s="31"/>
      <c r="C10" s="32" t="s">
        <v>8</v>
      </c>
      <c r="D10" s="32" t="s">
        <v>9</v>
      </c>
      <c r="E10" s="13" t="s">
        <v>5</v>
      </c>
    </row>
    <row r="11" spans="2:5" ht="15" customHeight="1">
      <c r="B11" s="33" t="s">
        <v>2801</v>
      </c>
      <c r="C11" s="66" t="s">
        <v>216</v>
      </c>
      <c r="D11" s="67" t="s">
        <v>1882</v>
      </c>
      <c r="E11" s="35"/>
    </row>
    <row r="12" spans="2:5" ht="15" customHeight="1">
      <c r="B12" s="36" t="s">
        <v>437</v>
      </c>
      <c r="C12" s="37" t="s">
        <v>216</v>
      </c>
      <c r="D12" s="38" t="s">
        <v>1882</v>
      </c>
      <c r="E12" s="39"/>
    </row>
    <row r="13" spans="2:5" ht="15" customHeight="1">
      <c r="B13" s="36" t="s">
        <v>430</v>
      </c>
      <c r="C13" s="55" t="s">
        <v>1594</v>
      </c>
      <c r="D13" s="56" t="s">
        <v>2802</v>
      </c>
      <c r="E13" s="39"/>
    </row>
    <row r="14" spans="2:5" ht="15" customHeight="1">
      <c r="B14" s="36" t="s">
        <v>431</v>
      </c>
      <c r="C14" s="37" t="s">
        <v>757</v>
      </c>
      <c r="D14" s="38" t="s">
        <v>2803</v>
      </c>
      <c r="E14" s="39"/>
    </row>
    <row r="15" spans="2:5" ht="15" customHeight="1">
      <c r="B15" s="36" t="s">
        <v>330</v>
      </c>
      <c r="C15" s="37" t="s">
        <v>758</v>
      </c>
      <c r="D15" s="38" t="s">
        <v>2804</v>
      </c>
      <c r="E15" s="39"/>
    </row>
    <row r="16" spans="2:5" ht="15" customHeight="1">
      <c r="B16" s="36" t="s">
        <v>422</v>
      </c>
      <c r="C16" s="37" t="s">
        <v>761</v>
      </c>
      <c r="D16" s="38" t="s">
        <v>2805</v>
      </c>
      <c r="E16" s="39"/>
    </row>
    <row r="17" spans="2:5" ht="15" customHeight="1">
      <c r="B17" s="36" t="s">
        <v>432</v>
      </c>
      <c r="C17" s="37" t="s">
        <v>216</v>
      </c>
      <c r="D17" s="38" t="s">
        <v>1882</v>
      </c>
      <c r="E17" s="39"/>
    </row>
    <row r="18" spans="2:5" ht="15" customHeight="1">
      <c r="B18" s="36" t="s">
        <v>433</v>
      </c>
      <c r="C18" s="37" t="s">
        <v>216</v>
      </c>
      <c r="D18" s="38" t="s">
        <v>1882</v>
      </c>
      <c r="E18" s="39"/>
    </row>
    <row r="19" spans="2:5" ht="15" customHeight="1">
      <c r="B19" s="36" t="s">
        <v>1377</v>
      </c>
      <c r="C19" s="37" t="s">
        <v>1595</v>
      </c>
      <c r="D19" s="38" t="s">
        <v>2806</v>
      </c>
      <c r="E19" s="39"/>
    </row>
    <row r="20" spans="2:5" ht="15" customHeight="1">
      <c r="B20" s="36" t="s">
        <v>434</v>
      </c>
      <c r="C20" s="88" t="s">
        <v>759</v>
      </c>
      <c r="D20" s="38" t="s">
        <v>2807</v>
      </c>
      <c r="E20" s="39"/>
    </row>
    <row r="21" spans="2:5" ht="15" customHeight="1">
      <c r="B21" s="36" t="s">
        <v>435</v>
      </c>
      <c r="C21" s="37" t="s">
        <v>2808</v>
      </c>
      <c r="D21" s="38" t="s">
        <v>2809</v>
      </c>
      <c r="E21" s="39"/>
    </row>
    <row r="22" spans="2:5" ht="15" customHeight="1">
      <c r="B22" s="36" t="s">
        <v>332</v>
      </c>
      <c r="C22" s="37" t="s">
        <v>760</v>
      </c>
      <c r="D22" s="38" t="s">
        <v>2810</v>
      </c>
      <c r="E22" s="39"/>
    </row>
    <row r="23" spans="2:5" ht="15" customHeight="1">
      <c r="B23" s="36" t="s">
        <v>436</v>
      </c>
      <c r="C23" s="37" t="s">
        <v>2015</v>
      </c>
      <c r="D23" s="38" t="s">
        <v>1998</v>
      </c>
      <c r="E23" s="39"/>
    </row>
    <row r="24" spans="2:5" ht="15" customHeight="1">
      <c r="B24" s="36" t="s">
        <v>422</v>
      </c>
      <c r="C24" s="37" t="s">
        <v>761</v>
      </c>
      <c r="D24" s="38" t="s">
        <v>2805</v>
      </c>
      <c r="E24" s="39"/>
    </row>
    <row r="25" spans="2:5" ht="15" customHeight="1">
      <c r="B25" s="36" t="s">
        <v>281</v>
      </c>
      <c r="C25" s="37" t="s">
        <v>1596</v>
      </c>
      <c r="D25" s="38" t="s">
        <v>2811</v>
      </c>
      <c r="E25" s="39"/>
    </row>
    <row r="26" spans="2:5" ht="15" customHeight="1">
      <c r="B26" s="36"/>
      <c r="C26" s="37"/>
      <c r="D26" s="38"/>
      <c r="E26" s="39"/>
    </row>
    <row r="27" spans="2:5" ht="15" customHeight="1">
      <c r="B27" s="36"/>
      <c r="C27" s="37"/>
      <c r="D27" s="38"/>
      <c r="E27" s="39"/>
    </row>
    <row r="28" spans="2:5" ht="15" customHeight="1">
      <c r="B28" s="36"/>
      <c r="C28" s="37"/>
      <c r="D28" s="38"/>
      <c r="E28" s="39"/>
    </row>
    <row r="29" spans="2:5" ht="15" customHeight="1">
      <c r="B29" s="36"/>
      <c r="C29" s="37"/>
      <c r="D29" s="38"/>
      <c r="E29" s="39"/>
    </row>
    <row r="30" spans="2:5" ht="15" customHeight="1">
      <c r="B30" s="36"/>
      <c r="C30" s="37"/>
      <c r="D30" s="38"/>
      <c r="E30" s="39"/>
    </row>
    <row r="31" spans="2:5" ht="15" customHeight="1">
      <c r="B31" s="36"/>
      <c r="C31" s="37"/>
      <c r="D31" s="38"/>
      <c r="E31" s="39"/>
    </row>
    <row r="32" spans="2:5" ht="15" customHeight="1">
      <c r="B32" s="36"/>
      <c r="C32" s="37"/>
      <c r="D32" s="38"/>
      <c r="E32" s="39"/>
    </row>
    <row r="33" spans="2:5" ht="15" customHeight="1">
      <c r="B33" s="36"/>
      <c r="C33" s="37"/>
      <c r="D33" s="38"/>
      <c r="E33" s="39"/>
    </row>
    <row r="34" spans="2:5" ht="15" customHeight="1">
      <c r="B34" s="36" t="s">
        <v>279</v>
      </c>
      <c r="C34" s="37" t="s">
        <v>1597</v>
      </c>
      <c r="D34" s="38" t="s">
        <v>2813</v>
      </c>
      <c r="E34" s="39"/>
    </row>
    <row r="35" spans="2:5" ht="15" customHeight="1">
      <c r="B35" s="36" t="s">
        <v>10</v>
      </c>
      <c r="C35" s="37" t="s">
        <v>60</v>
      </c>
      <c r="D35" s="38" t="s">
        <v>60</v>
      </c>
      <c r="E35" s="39"/>
    </row>
    <row r="36" spans="2:5" ht="15" customHeight="1" thickBot="1">
      <c r="B36" s="36" t="s">
        <v>11</v>
      </c>
      <c r="C36" s="37" t="s">
        <v>61</v>
      </c>
      <c r="D36" s="41" t="s">
        <v>61</v>
      </c>
      <c r="E36" s="80"/>
    </row>
    <row r="37" spans="2:5" ht="16.5" customHeight="1" thickBot="1">
      <c r="B37" s="197" t="s">
        <v>12</v>
      </c>
      <c r="C37" s="207"/>
      <c r="D37" s="198"/>
      <c r="E37" s="13" t="s">
        <v>5</v>
      </c>
    </row>
    <row r="38" spans="2:5" ht="15" customHeight="1">
      <c r="B38" s="208" t="s">
        <v>13</v>
      </c>
      <c r="C38" s="209"/>
      <c r="D38" s="210"/>
      <c r="E38" s="35"/>
    </row>
    <row r="39" spans="2:5" ht="15" customHeight="1">
      <c r="B39" s="180" t="s">
        <v>141</v>
      </c>
      <c r="C39" s="181"/>
      <c r="D39" s="182"/>
      <c r="E39" s="39"/>
    </row>
    <row r="40" spans="2:5" ht="15" customHeight="1">
      <c r="B40" s="180" t="s">
        <v>14</v>
      </c>
      <c r="C40" s="181"/>
      <c r="D40" s="182"/>
      <c r="E40" s="42"/>
    </row>
    <row r="41" spans="2:5" ht="15" customHeight="1">
      <c r="B41" s="180" t="s">
        <v>15</v>
      </c>
      <c r="C41" s="181"/>
      <c r="D41" s="182"/>
      <c r="E41" s="42"/>
    </row>
    <row r="42" spans="2:5" ht="15" customHeight="1">
      <c r="B42" s="188" t="s">
        <v>221</v>
      </c>
      <c r="C42" s="189"/>
      <c r="D42" s="190"/>
      <c r="E42" s="42"/>
    </row>
    <row r="43" spans="2:5" ht="15" customHeight="1">
      <c r="B43" s="219" t="s">
        <v>208</v>
      </c>
      <c r="C43" s="220"/>
      <c r="D43" s="221"/>
      <c r="E43" s="43"/>
    </row>
    <row r="44" spans="2:5" ht="15" customHeight="1" thickBot="1">
      <c r="B44" s="213" t="s">
        <v>206</v>
      </c>
      <c r="C44" s="214"/>
      <c r="D44" s="215"/>
      <c r="E44" s="44"/>
    </row>
    <row r="45" spans="2:5" ht="15" customHeight="1" thickBot="1">
      <c r="B45" s="216" t="s">
        <v>207</v>
      </c>
      <c r="C45" s="217"/>
      <c r="D45" s="218"/>
      <c r="E45" s="45">
        <f>(E38+E40+E41+E42+E44)-(E43*E38)</f>
        <v>0</v>
      </c>
    </row>
    <row r="46" spans="2:5" ht="21" customHeight="1" thickBot="1">
      <c r="B46" s="222" t="s">
        <v>209</v>
      </c>
      <c r="C46" s="223"/>
      <c r="D46" s="223"/>
      <c r="E46" s="18" t="s">
        <v>17</v>
      </c>
    </row>
    <row r="47" spans="2:5" s="48" customFormat="1" ht="51" customHeight="1" thickBot="1">
      <c r="B47" s="186" t="s">
        <v>2812</v>
      </c>
      <c r="C47" s="187"/>
      <c r="D47" s="187"/>
      <c r="E47" s="47"/>
    </row>
    <row r="48" spans="2:5" ht="21.6" thickBot="1">
      <c r="B48" s="176" t="s">
        <v>1305</v>
      </c>
      <c r="C48" s="177"/>
      <c r="D48" s="177"/>
      <c r="E48" s="13" t="s">
        <v>1305</v>
      </c>
    </row>
    <row r="49" spans="2:5" ht="15" customHeight="1" thickBot="1">
      <c r="B49" s="178" t="s">
        <v>18</v>
      </c>
      <c r="C49" s="179"/>
      <c r="D49" s="179"/>
      <c r="E49" s="46"/>
    </row>
    <row r="50" spans="2:5">
      <c r="B50" s="212"/>
      <c r="C50" s="212"/>
      <c r="D50" s="212"/>
    </row>
    <row r="51" spans="2:5">
      <c r="B51" s="212"/>
      <c r="C51" s="212"/>
      <c r="D51" s="212"/>
    </row>
  </sheetData>
  <sheetProtection algorithmName="SHA-512" hashValue="ZQgURO4xHReT508gC1sakjtahp6HwircFq2sKYWu6jdPY7IXqIK45qFtfMSUTpU5TiZiHWGFU89zUVtnWO7Cqg==" saltValue="Xkd0msTvRijDnd5nKLvTtw==" spinCount="100000" sheet="1" objects="1" scenarios="1"/>
  <mergeCells count="23">
    <mergeCell ref="B43:D43"/>
    <mergeCell ref="B48:D48"/>
    <mergeCell ref="B49:D49"/>
    <mergeCell ref="B37:D37"/>
    <mergeCell ref="B38:D38"/>
    <mergeCell ref="B39:D39"/>
    <mergeCell ref="B40:D40"/>
    <mergeCell ref="B41:D41"/>
    <mergeCell ref="B42:D42"/>
    <mergeCell ref="B46:D46"/>
    <mergeCell ref="C9:D9"/>
    <mergeCell ref="C2:D2"/>
    <mergeCell ref="C3:D3"/>
    <mergeCell ref="E5:E6"/>
    <mergeCell ref="C7:D7"/>
    <mergeCell ref="C8:D8"/>
    <mergeCell ref="C5:D5"/>
    <mergeCell ref="C6:D6"/>
    <mergeCell ref="B50:D50"/>
    <mergeCell ref="B51:D51"/>
    <mergeCell ref="B44:D44"/>
    <mergeCell ref="B45:D45"/>
    <mergeCell ref="B47:D47"/>
  </mergeCells>
  <hyperlinks>
    <hyperlink ref="B1" location="'1. Index'!A1" display="Go To Index" xr:uid="{9804D8BF-E800-4A4B-9C72-A25F0F25361A}"/>
    <hyperlink ref="E1" location="'4. Database'!A1" display="Go To Database" xr:uid="{D5C8738C-30A9-4677-885C-3F05FEBEEBE5}"/>
  </hyperlinks>
  <pageMargins left="0.7" right="0.7" top="0.75" bottom="0.75" header="0.3" footer="0.3"/>
  <pageSetup scale="80" orientation="landscape" r:id="rId1"/>
  <headerFooter>
    <oddFooter>&amp;R_x000D_&amp;1#&amp;"Calibri"&amp;10&amp;K000000 Confidential</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6BDC9717E1C14144A678B5BB6ED3A978" ma:contentTypeVersion="18" ma:contentTypeDescription="Create a new document." ma:contentTypeScope="" ma:versionID="b0cbec40f8ed92e1ccea6897da2f1ca0">
  <xsd:schema xmlns:xsd="http://www.w3.org/2001/XMLSchema" xmlns:xs="http://www.w3.org/2001/XMLSchema" xmlns:p="http://schemas.microsoft.com/office/2006/metadata/properties" xmlns:ns2="5f6722c4-4b54-4565-9073-6b2cdb56319d" xmlns:ns3="015a1b56-f9db-44b0-a971-80694ead8fc0" xmlns:ns4="985ec44e-1bab-4c0b-9df0-6ba128686fc9" targetNamespace="http://schemas.microsoft.com/office/2006/metadata/properties" ma:root="true" ma:fieldsID="0d334d8402c0ab758e45e7b23fbf1b39" ns2:_="" ns3:_="" ns4:_="">
    <xsd:import namespace="5f6722c4-4b54-4565-9073-6b2cdb56319d"/>
    <xsd:import namespace="015a1b56-f9db-44b0-a971-80694ead8fc0"/>
    <xsd:import namespace="985ec44e-1bab-4c0b-9df0-6ba128686fc9"/>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2:MediaServiceLocation" minOccurs="0"/>
                <xsd:element ref="ns3:SharedWithUsers" minOccurs="0"/>
                <xsd:element ref="ns3:SharedWithDetails" minOccurs="0"/>
                <xsd:element ref="ns2:MediaServiceAutoKeyPoints" minOccurs="0"/>
                <xsd:element ref="ns2:MediaServiceKeyPoints" minOccurs="0"/>
                <xsd:element ref="ns2:MediaLengthInSeconds" minOccurs="0"/>
                <xsd:element ref="ns2:lcf76f155ced4ddcb4097134ff3c332f" minOccurs="0"/>
                <xsd:element ref="ns4: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f6722c4-4b54-4565-9073-6b2cdb56319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Location" ma:index="15" nillable="true" ma:displayName="Location" ma:internalName="MediaServiceLocation"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78175662-8596-484a-92c7-351d01561e22"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015a1b56-f9db-44b0-a971-80694ead8fc0"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985ec44e-1bab-4c0b-9df0-6ba128686fc9" elementFormDefault="qualified">
    <xsd:import namespace="http://schemas.microsoft.com/office/2006/documentManagement/types"/>
    <xsd:import namespace="http://schemas.microsoft.com/office/infopath/2007/PartnerControls"/>
    <xsd:element name="TaxCatchAll" ma:index="23" nillable="true" ma:displayName="Taxonomy Catch All Column" ma:hidden="true" ma:list="{026e2313-a807-4827-9ba2-7f46aa09a4e5}" ma:internalName="TaxCatchAll" ma:showField="CatchAllData" ma:web="015a1b56-f9db-44b0-a971-80694ead8fc0">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985ec44e-1bab-4c0b-9df0-6ba128686fc9" xsi:nil="true"/>
    <lcf76f155ced4ddcb4097134ff3c332f xmlns="5f6722c4-4b54-4565-9073-6b2cdb56319d">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EA31FDCA-8A6D-40A0-B1F8-4389DC5A11E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f6722c4-4b54-4565-9073-6b2cdb56319d"/>
    <ds:schemaRef ds:uri="015a1b56-f9db-44b0-a971-80694ead8fc0"/>
    <ds:schemaRef ds:uri="985ec44e-1bab-4c0b-9df0-6ba128686fc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1EA9A851-A509-4888-A709-36D56C34FADD}">
  <ds:schemaRefs>
    <ds:schemaRef ds:uri="http://schemas.microsoft.com/sharepoint/v3/contenttype/forms"/>
  </ds:schemaRefs>
</ds:datastoreItem>
</file>

<file path=customXml/itemProps3.xml><?xml version="1.0" encoding="utf-8"?>
<ds:datastoreItem xmlns:ds="http://schemas.openxmlformats.org/officeDocument/2006/customXml" ds:itemID="{638F95ED-B375-4BE4-95AC-B15890805905}">
  <ds:schemaRefs>
    <ds:schemaRef ds:uri="http://purl.org/dc/elements/1.1/"/>
    <ds:schemaRef ds:uri="http://schemas.microsoft.com/office/infopath/2007/PartnerControls"/>
    <ds:schemaRef ds:uri="5e9f847f-1fee-472d-a900-042cbc826efe"/>
    <ds:schemaRef ds:uri="http://schemas.openxmlformats.org/package/2006/metadata/core-properties"/>
    <ds:schemaRef ds:uri="http://schemas.microsoft.com/office/2006/documentManagement/types"/>
    <ds:schemaRef ds:uri="http://www.w3.org/XML/1998/namespace"/>
    <ds:schemaRef ds:uri="http://purl.org/dc/terms/"/>
    <ds:schemaRef ds:uri="http://purl.org/dc/dcmitype/"/>
    <ds:schemaRef ds:uri="http://schemas.microsoft.com/office/2006/metadata/properties"/>
    <ds:schemaRef ds:uri="985ec44e-1bab-4c0b-9df0-6ba128686fc9"/>
    <ds:schemaRef ds:uri="5f6722c4-4b54-4565-9073-6b2cdb56319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205</vt:i4>
      </vt:variant>
      <vt:variant>
        <vt:lpstr>Named Ranges</vt:lpstr>
      </vt:variant>
      <vt:variant>
        <vt:i4>206</vt:i4>
      </vt:variant>
    </vt:vector>
  </HeadingPairs>
  <TitlesOfParts>
    <vt:vector size="411" baseType="lpstr">
      <vt:lpstr>0. Cover Page</vt:lpstr>
      <vt:lpstr>1. Index</vt:lpstr>
      <vt:lpstr>2. Instructions</vt:lpstr>
      <vt:lpstr>3. Country Data</vt:lpstr>
      <vt:lpstr>15.01.11.1.01.010</vt:lpstr>
      <vt:lpstr>15.01.11.1.01.020</vt:lpstr>
      <vt:lpstr>15.01.11.1.01.030</vt:lpstr>
      <vt:lpstr>15.01.11.1.01.050</vt:lpstr>
      <vt:lpstr>15.01.11.1.01.060</vt:lpstr>
      <vt:lpstr>15.01.11.1.01.070</vt:lpstr>
      <vt:lpstr>15.01.11.1.01.080</vt:lpstr>
      <vt:lpstr>15.01.11.1.01.090</vt:lpstr>
      <vt:lpstr>15.01.11.1.01.100</vt:lpstr>
      <vt:lpstr>15.01.11.1.01.110</vt:lpstr>
      <vt:lpstr>15.01.11.1.01.120</vt:lpstr>
      <vt:lpstr>15.01.11.1.01.130</vt:lpstr>
      <vt:lpstr>15.01.11.1.01.140</vt:lpstr>
      <vt:lpstr>15.01.11.1.01.160</vt:lpstr>
      <vt:lpstr>15.01.11.1.01.170</vt:lpstr>
      <vt:lpstr>15.01.11.2.01.010</vt:lpstr>
      <vt:lpstr>15.01.11.2.01.020</vt:lpstr>
      <vt:lpstr>15.01.11.2.01.030</vt:lpstr>
      <vt:lpstr>15.01.11.2.01.040</vt:lpstr>
      <vt:lpstr>15.01.11.2.01.050</vt:lpstr>
      <vt:lpstr>15.01.11.2.01.060</vt:lpstr>
      <vt:lpstr>15.01.11.2.01.070</vt:lpstr>
      <vt:lpstr>15.01.11.2.01.080</vt:lpstr>
      <vt:lpstr>15.01.11.2.01.090</vt:lpstr>
      <vt:lpstr>15.01.11.2.01.100</vt:lpstr>
      <vt:lpstr>15.01.11.2.01.110</vt:lpstr>
      <vt:lpstr>15.01.11.2.01.120</vt:lpstr>
      <vt:lpstr>15.01.11.2.01.130</vt:lpstr>
      <vt:lpstr>15.01.11.2.01.140</vt:lpstr>
      <vt:lpstr>15.01.11.2.01.150</vt:lpstr>
      <vt:lpstr>15.01.11.2.01.160</vt:lpstr>
      <vt:lpstr>15.01.11.2.01.180</vt:lpstr>
      <vt:lpstr>15.01.11.2.01.190</vt:lpstr>
      <vt:lpstr>15.01.11.2.01.200</vt:lpstr>
      <vt:lpstr>15.01.11.2.01.210</vt:lpstr>
      <vt:lpstr>15.01.11.2.01.220</vt:lpstr>
      <vt:lpstr>15.01.11.2.01.230</vt:lpstr>
      <vt:lpstr>15.01.11.2.01.240</vt:lpstr>
      <vt:lpstr>15.01.11.2.01.250</vt:lpstr>
      <vt:lpstr>15.01.11.2.01.260</vt:lpstr>
      <vt:lpstr>15.01.11.2.01.270</vt:lpstr>
      <vt:lpstr>15.01.11.2.01.280</vt:lpstr>
      <vt:lpstr>15.01.11.2.01.290</vt:lpstr>
      <vt:lpstr>15.01.11.2.01.300</vt:lpstr>
      <vt:lpstr>15.01.11.2.01.310</vt:lpstr>
      <vt:lpstr>15.01.11.2.01.320</vt:lpstr>
      <vt:lpstr>15.01.11.2.01.330</vt:lpstr>
      <vt:lpstr>15.01.11.2.01.340</vt:lpstr>
      <vt:lpstr>15.01.11.2.01.350</vt:lpstr>
      <vt:lpstr>15.01.11.2.01.360</vt:lpstr>
      <vt:lpstr>15.01.11.2.01.370</vt:lpstr>
      <vt:lpstr>15.01.11.2.01.380</vt:lpstr>
      <vt:lpstr>15.01.11.2.01.390</vt:lpstr>
      <vt:lpstr>15.01.11.2.01.400</vt:lpstr>
      <vt:lpstr>15.01.11.2.01.410</vt:lpstr>
      <vt:lpstr>15.01.11.2.01.420</vt:lpstr>
      <vt:lpstr>15.01.11.2.01.430</vt:lpstr>
      <vt:lpstr>15.01.11.2.01.440</vt:lpstr>
      <vt:lpstr>15.01.11.2.01.450</vt:lpstr>
      <vt:lpstr>15.01.11.2.01.460</vt:lpstr>
      <vt:lpstr>15.01.11.2.01.470</vt:lpstr>
      <vt:lpstr>15.01.11.2.01.480</vt:lpstr>
      <vt:lpstr>15.01.11.2.01.490</vt:lpstr>
      <vt:lpstr>15.01.11.2.01.500</vt:lpstr>
      <vt:lpstr>15.01.11.2.01.510</vt:lpstr>
      <vt:lpstr>15.01.11.2.01.520</vt:lpstr>
      <vt:lpstr>15.01.11.2.01.530</vt:lpstr>
      <vt:lpstr>15.01.11.2.01.540</vt:lpstr>
      <vt:lpstr>15.01.11.2.01.550</vt:lpstr>
      <vt:lpstr>15.01.11.2.01.560</vt:lpstr>
      <vt:lpstr>15.01.11.2.01.570</vt:lpstr>
      <vt:lpstr>15.01.11.2.01.580</vt:lpstr>
      <vt:lpstr>15.01.11.2.01.590</vt:lpstr>
      <vt:lpstr>15.01.11.2.01.600</vt:lpstr>
      <vt:lpstr>15.01.11.2.01.610</vt:lpstr>
      <vt:lpstr>15.01.11.2.01.620</vt:lpstr>
      <vt:lpstr>15.01.11.2.01.630</vt:lpstr>
      <vt:lpstr>15.01.11.2.01.640</vt:lpstr>
      <vt:lpstr>15.01.11.2.01.650</vt:lpstr>
      <vt:lpstr>15.01.11.2.01.660</vt:lpstr>
      <vt:lpstr>15.01.11.2.01.670</vt:lpstr>
      <vt:lpstr>15.01.11.2.01.680</vt:lpstr>
      <vt:lpstr>15.01.11.2.01.700</vt:lpstr>
      <vt:lpstr>15.01.11.2.01.710</vt:lpstr>
      <vt:lpstr>15.01.11.2.01.720</vt:lpstr>
      <vt:lpstr>15.01.11.2.01.730</vt:lpstr>
      <vt:lpstr>15.01.11.2.01.740</vt:lpstr>
      <vt:lpstr>15.01.11.2.01.750</vt:lpstr>
      <vt:lpstr>15.01.11.2.01.760</vt:lpstr>
      <vt:lpstr>15.01.11.5.01.010</vt:lpstr>
      <vt:lpstr>15.01.11.5.01.020</vt:lpstr>
      <vt:lpstr>15.01.11.5.01.040</vt:lpstr>
      <vt:lpstr>15.01.11.5.01.060</vt:lpstr>
      <vt:lpstr>15.01.11.5.01.080</vt:lpstr>
      <vt:lpstr>15.01.11.5.01.100</vt:lpstr>
      <vt:lpstr>15.01.11.5.01.120</vt:lpstr>
      <vt:lpstr>15.01.11.5.01.130</vt:lpstr>
      <vt:lpstr>15.01.11.5.01.140</vt:lpstr>
      <vt:lpstr>15.01.11.5.01.150</vt:lpstr>
      <vt:lpstr>15.01.11.5.01.160</vt:lpstr>
      <vt:lpstr>15.01.11.5.01.170</vt:lpstr>
      <vt:lpstr>15.01.11.5.01.180</vt:lpstr>
      <vt:lpstr>15.01.11.5.01.200</vt:lpstr>
      <vt:lpstr>15.01.11.5.01.210</vt:lpstr>
      <vt:lpstr>15.01.11.5.01.220</vt:lpstr>
      <vt:lpstr>15.01.11.5.01.230</vt:lpstr>
      <vt:lpstr>15.01.11.5.01.240</vt:lpstr>
      <vt:lpstr>15.01.11.6.01.040</vt:lpstr>
      <vt:lpstr>15.01.11.6.01.050</vt:lpstr>
      <vt:lpstr>15.01.11.6.01.060</vt:lpstr>
      <vt:lpstr>15.01.11.6.01.070</vt:lpstr>
      <vt:lpstr>15.01.11.6.01.090</vt:lpstr>
      <vt:lpstr>15.01.11.6.01.100</vt:lpstr>
      <vt:lpstr>15.01.11.6.01.110</vt:lpstr>
      <vt:lpstr>15.01.11.6.01.120</vt:lpstr>
      <vt:lpstr>15.01.11.6.01.130</vt:lpstr>
      <vt:lpstr>15.01.11.6.01.140</vt:lpstr>
      <vt:lpstr>15.01.11.6.01.150</vt:lpstr>
      <vt:lpstr>15.01.11.6.01.160</vt:lpstr>
      <vt:lpstr>15.01.11.6.01.170</vt:lpstr>
      <vt:lpstr>15.01.11.6.01.180</vt:lpstr>
      <vt:lpstr>15.01.11.6.01.190</vt:lpstr>
      <vt:lpstr>15.01.11.6.01.200</vt:lpstr>
      <vt:lpstr>15.01.11.6.01.210</vt:lpstr>
      <vt:lpstr>15.01.11.6.01.220</vt:lpstr>
      <vt:lpstr>15.01.11.6.01.240</vt:lpstr>
      <vt:lpstr>15.01.11.6.01.260</vt:lpstr>
      <vt:lpstr>15.01.11.6.01.270</vt:lpstr>
      <vt:lpstr>15.01.11.6.01.280</vt:lpstr>
      <vt:lpstr>15.01.11.6.01.290</vt:lpstr>
      <vt:lpstr>15.01.11.6.01.300</vt:lpstr>
      <vt:lpstr>15.01.11.6.01.310</vt:lpstr>
      <vt:lpstr>15.01.11.6.01.320</vt:lpstr>
      <vt:lpstr>15.01.11.6.01.330</vt:lpstr>
      <vt:lpstr>15.01.11.6.01.340</vt:lpstr>
      <vt:lpstr>15.01.11.6.01.350</vt:lpstr>
      <vt:lpstr>15.01.11.6.01.360</vt:lpstr>
      <vt:lpstr>15.01.11.6.01.370</vt:lpstr>
      <vt:lpstr>15.01.11.6.01.380</vt:lpstr>
      <vt:lpstr>15.01.11.6.01.390</vt:lpstr>
      <vt:lpstr>15.01.11.6.01.400</vt:lpstr>
      <vt:lpstr>15.01.11.6.01.410</vt:lpstr>
      <vt:lpstr>15.01.11.6.01.420</vt:lpstr>
      <vt:lpstr>15.01.11.6.01.430</vt:lpstr>
      <vt:lpstr>15.01.11.6.01.450</vt:lpstr>
      <vt:lpstr>15.01.11.6.01.460</vt:lpstr>
      <vt:lpstr>15.01.11.6.01.470</vt:lpstr>
      <vt:lpstr>15.01.11.6.01.480</vt:lpstr>
      <vt:lpstr>15.01.11.6.01.490</vt:lpstr>
      <vt:lpstr>15.01.11.6.01.500</vt:lpstr>
      <vt:lpstr>15.01.11.6.01.510</vt:lpstr>
      <vt:lpstr>15.01.11.6.01.520</vt:lpstr>
      <vt:lpstr>15.01.11.6.01.530</vt:lpstr>
      <vt:lpstr>15.01.11.6.01.540</vt:lpstr>
      <vt:lpstr>15.01.12.1.01.010</vt:lpstr>
      <vt:lpstr>15.01.12.1.01.020</vt:lpstr>
      <vt:lpstr>15.01.12.1.01.030</vt:lpstr>
      <vt:lpstr>15.01.12.1.01.040</vt:lpstr>
      <vt:lpstr>15.01.12.1.01.050</vt:lpstr>
      <vt:lpstr>15.01.12.1.01.060</vt:lpstr>
      <vt:lpstr>15.01.12.1.01.070</vt:lpstr>
      <vt:lpstr>15.01.12.1.01.080</vt:lpstr>
      <vt:lpstr>15.01.12.1.01.090</vt:lpstr>
      <vt:lpstr>15.01.12.1.01.100</vt:lpstr>
      <vt:lpstr>15.01.12.1.01.110</vt:lpstr>
      <vt:lpstr>15.01.12.1.01.120</vt:lpstr>
      <vt:lpstr>15.01.12.1.01.130</vt:lpstr>
      <vt:lpstr>15.01.12.1.01.140</vt:lpstr>
      <vt:lpstr>15.01.12.1.01.150</vt:lpstr>
      <vt:lpstr>15.01.12.1.01.160</vt:lpstr>
      <vt:lpstr>15.01.12.1.01.170</vt:lpstr>
      <vt:lpstr>15.01.12.1.01.180</vt:lpstr>
      <vt:lpstr>15.01.12.1.01.190</vt:lpstr>
      <vt:lpstr>15.01.12.1.01.200</vt:lpstr>
      <vt:lpstr>15.01.12.1.01.210</vt:lpstr>
      <vt:lpstr>15.01.12.1.01.220</vt:lpstr>
      <vt:lpstr>15.01.12.1.01.230</vt:lpstr>
      <vt:lpstr>15.01.12.1.01.240</vt:lpstr>
      <vt:lpstr>15.01.12.1.01.250</vt:lpstr>
      <vt:lpstr>15.01.12.1.01.260</vt:lpstr>
      <vt:lpstr>15.01.31.1.01.010</vt:lpstr>
      <vt:lpstr>15.01.31.1.01.020</vt:lpstr>
      <vt:lpstr>15.01.31.1.01.030</vt:lpstr>
      <vt:lpstr>15.01.31.1.01.040</vt:lpstr>
      <vt:lpstr>15.01.31.1.01.050</vt:lpstr>
      <vt:lpstr>15.01.31.1.01.060</vt:lpstr>
      <vt:lpstr>15.01.31.1.01.070</vt:lpstr>
      <vt:lpstr>15.01.31.1.01.080</vt:lpstr>
      <vt:lpstr>15.01.31.1.01.090</vt:lpstr>
      <vt:lpstr>15.01.31.1.01.100</vt:lpstr>
      <vt:lpstr>15.01.31.1.01.110</vt:lpstr>
      <vt:lpstr>15.01.31.1.01.120</vt:lpstr>
      <vt:lpstr>15.01.31.1.01.130</vt:lpstr>
      <vt:lpstr>15.01.31.1.01.140</vt:lpstr>
      <vt:lpstr>15.01.31.1.01.150</vt:lpstr>
      <vt:lpstr>15.01.31.1.01.160</vt:lpstr>
      <vt:lpstr>15.01.31.1.01.170</vt:lpstr>
      <vt:lpstr>15.01.31.1.01.180</vt:lpstr>
      <vt:lpstr>15.01.31.1.01.190</vt:lpstr>
      <vt:lpstr>15.01.31.1.01.210</vt:lpstr>
      <vt:lpstr>4. Database</vt:lpstr>
      <vt:lpstr>'0. Cover Page'!Print_Area</vt:lpstr>
      <vt:lpstr>'1. Index'!Print_Area</vt:lpstr>
      <vt:lpstr>'15.01.11.1.01.010'!Print_Area</vt:lpstr>
      <vt:lpstr>'15.01.11.1.01.020'!Print_Area</vt:lpstr>
      <vt:lpstr>'15.01.11.1.01.030'!Print_Area</vt:lpstr>
      <vt:lpstr>'15.01.11.1.01.050'!Print_Area</vt:lpstr>
      <vt:lpstr>'15.01.11.1.01.060'!Print_Area</vt:lpstr>
      <vt:lpstr>'15.01.11.1.01.070'!Print_Area</vt:lpstr>
      <vt:lpstr>'15.01.11.1.01.080'!Print_Area</vt:lpstr>
      <vt:lpstr>'15.01.11.1.01.090'!Print_Area</vt:lpstr>
      <vt:lpstr>'15.01.11.1.01.100'!Print_Area</vt:lpstr>
      <vt:lpstr>'15.01.11.1.01.110'!Print_Area</vt:lpstr>
      <vt:lpstr>'15.01.11.1.01.120'!Print_Area</vt:lpstr>
      <vt:lpstr>'15.01.11.1.01.130'!Print_Area</vt:lpstr>
      <vt:lpstr>'15.01.11.1.01.140'!Print_Area</vt:lpstr>
      <vt:lpstr>'15.01.11.1.01.160'!Print_Area</vt:lpstr>
      <vt:lpstr>'15.01.11.1.01.170'!Print_Area</vt:lpstr>
      <vt:lpstr>'15.01.11.2.01.010'!Print_Area</vt:lpstr>
      <vt:lpstr>'15.01.11.2.01.020'!Print_Area</vt:lpstr>
      <vt:lpstr>'15.01.11.2.01.030'!Print_Area</vt:lpstr>
      <vt:lpstr>'15.01.11.2.01.040'!Print_Area</vt:lpstr>
      <vt:lpstr>'15.01.11.2.01.050'!Print_Area</vt:lpstr>
      <vt:lpstr>'15.01.11.2.01.060'!Print_Area</vt:lpstr>
      <vt:lpstr>'15.01.11.2.01.070'!Print_Area</vt:lpstr>
      <vt:lpstr>'15.01.11.2.01.080'!Print_Area</vt:lpstr>
      <vt:lpstr>'15.01.11.2.01.090'!Print_Area</vt:lpstr>
      <vt:lpstr>'15.01.11.2.01.100'!Print_Area</vt:lpstr>
      <vt:lpstr>'15.01.11.2.01.110'!Print_Area</vt:lpstr>
      <vt:lpstr>'15.01.11.2.01.120'!Print_Area</vt:lpstr>
      <vt:lpstr>'15.01.11.2.01.130'!Print_Area</vt:lpstr>
      <vt:lpstr>'15.01.11.2.01.140'!Print_Area</vt:lpstr>
      <vt:lpstr>'15.01.11.2.01.150'!Print_Area</vt:lpstr>
      <vt:lpstr>'15.01.11.2.01.160'!Print_Area</vt:lpstr>
      <vt:lpstr>'15.01.11.2.01.180'!Print_Area</vt:lpstr>
      <vt:lpstr>'15.01.11.2.01.190'!Print_Area</vt:lpstr>
      <vt:lpstr>'15.01.11.2.01.200'!Print_Area</vt:lpstr>
      <vt:lpstr>'15.01.11.2.01.210'!Print_Area</vt:lpstr>
      <vt:lpstr>'15.01.11.2.01.220'!Print_Area</vt:lpstr>
      <vt:lpstr>'15.01.11.2.01.230'!Print_Area</vt:lpstr>
      <vt:lpstr>'15.01.11.2.01.240'!Print_Area</vt:lpstr>
      <vt:lpstr>'15.01.11.2.01.250'!Print_Area</vt:lpstr>
      <vt:lpstr>'15.01.11.2.01.260'!Print_Area</vt:lpstr>
      <vt:lpstr>'15.01.11.2.01.270'!Print_Area</vt:lpstr>
      <vt:lpstr>'15.01.11.2.01.280'!Print_Area</vt:lpstr>
      <vt:lpstr>'15.01.11.2.01.290'!Print_Area</vt:lpstr>
      <vt:lpstr>'15.01.11.2.01.300'!Print_Area</vt:lpstr>
      <vt:lpstr>'15.01.11.2.01.310'!Print_Area</vt:lpstr>
      <vt:lpstr>'15.01.11.2.01.320'!Print_Area</vt:lpstr>
      <vt:lpstr>'15.01.11.2.01.330'!Print_Area</vt:lpstr>
      <vt:lpstr>'15.01.11.2.01.340'!Print_Area</vt:lpstr>
      <vt:lpstr>'15.01.11.2.01.350'!Print_Area</vt:lpstr>
      <vt:lpstr>'15.01.11.2.01.360'!Print_Area</vt:lpstr>
      <vt:lpstr>'15.01.11.2.01.370'!Print_Area</vt:lpstr>
      <vt:lpstr>'15.01.11.2.01.380'!Print_Area</vt:lpstr>
      <vt:lpstr>'15.01.11.2.01.390'!Print_Area</vt:lpstr>
      <vt:lpstr>'15.01.11.2.01.400'!Print_Area</vt:lpstr>
      <vt:lpstr>'15.01.11.2.01.410'!Print_Area</vt:lpstr>
      <vt:lpstr>'15.01.11.2.01.420'!Print_Area</vt:lpstr>
      <vt:lpstr>'15.01.11.2.01.430'!Print_Area</vt:lpstr>
      <vt:lpstr>'15.01.11.2.01.440'!Print_Area</vt:lpstr>
      <vt:lpstr>'15.01.11.2.01.450'!Print_Area</vt:lpstr>
      <vt:lpstr>'15.01.11.2.01.460'!Print_Area</vt:lpstr>
      <vt:lpstr>'15.01.11.2.01.470'!Print_Area</vt:lpstr>
      <vt:lpstr>'15.01.11.2.01.480'!Print_Area</vt:lpstr>
      <vt:lpstr>'15.01.11.2.01.490'!Print_Area</vt:lpstr>
      <vt:lpstr>'15.01.11.2.01.500'!Print_Area</vt:lpstr>
      <vt:lpstr>'15.01.11.2.01.510'!Print_Area</vt:lpstr>
      <vt:lpstr>'15.01.11.2.01.520'!Print_Area</vt:lpstr>
      <vt:lpstr>'15.01.11.2.01.530'!Print_Area</vt:lpstr>
      <vt:lpstr>'15.01.11.2.01.540'!Print_Area</vt:lpstr>
      <vt:lpstr>'15.01.11.2.01.550'!Print_Area</vt:lpstr>
      <vt:lpstr>'15.01.11.2.01.560'!Print_Area</vt:lpstr>
      <vt:lpstr>'15.01.11.2.01.570'!Print_Area</vt:lpstr>
      <vt:lpstr>'15.01.11.2.01.580'!Print_Area</vt:lpstr>
      <vt:lpstr>'15.01.11.2.01.590'!Print_Area</vt:lpstr>
      <vt:lpstr>'15.01.11.2.01.600'!Print_Area</vt:lpstr>
      <vt:lpstr>'15.01.11.2.01.610'!Print_Area</vt:lpstr>
      <vt:lpstr>'15.01.11.2.01.620'!Print_Area</vt:lpstr>
      <vt:lpstr>'15.01.11.2.01.630'!Print_Area</vt:lpstr>
      <vt:lpstr>'15.01.11.2.01.640'!Print_Area</vt:lpstr>
      <vt:lpstr>'15.01.11.2.01.650'!Print_Area</vt:lpstr>
      <vt:lpstr>'15.01.11.2.01.660'!Print_Area</vt:lpstr>
      <vt:lpstr>'15.01.11.2.01.670'!Print_Area</vt:lpstr>
      <vt:lpstr>'15.01.11.2.01.680'!Print_Area</vt:lpstr>
      <vt:lpstr>'15.01.11.2.01.700'!Print_Area</vt:lpstr>
      <vt:lpstr>'15.01.11.2.01.710'!Print_Area</vt:lpstr>
      <vt:lpstr>'15.01.11.2.01.720'!Print_Area</vt:lpstr>
      <vt:lpstr>'15.01.11.2.01.730'!Print_Area</vt:lpstr>
      <vt:lpstr>'15.01.11.2.01.740'!Print_Area</vt:lpstr>
      <vt:lpstr>'15.01.11.2.01.750'!Print_Area</vt:lpstr>
      <vt:lpstr>'15.01.11.2.01.760'!Print_Area</vt:lpstr>
      <vt:lpstr>'15.01.11.5.01.010'!Print_Area</vt:lpstr>
      <vt:lpstr>'15.01.11.5.01.020'!Print_Area</vt:lpstr>
      <vt:lpstr>'15.01.11.5.01.040'!Print_Area</vt:lpstr>
      <vt:lpstr>'15.01.11.5.01.060'!Print_Area</vt:lpstr>
      <vt:lpstr>'15.01.11.5.01.080'!Print_Area</vt:lpstr>
      <vt:lpstr>'15.01.11.5.01.100'!Print_Area</vt:lpstr>
      <vt:lpstr>'15.01.11.5.01.120'!Print_Area</vt:lpstr>
      <vt:lpstr>'15.01.11.5.01.130'!Print_Area</vt:lpstr>
      <vt:lpstr>'15.01.11.5.01.140'!Print_Area</vt:lpstr>
      <vt:lpstr>'15.01.11.5.01.150'!Print_Area</vt:lpstr>
      <vt:lpstr>'15.01.11.5.01.160'!Print_Area</vt:lpstr>
      <vt:lpstr>'15.01.11.5.01.170'!Print_Area</vt:lpstr>
      <vt:lpstr>'15.01.11.5.01.180'!Print_Area</vt:lpstr>
      <vt:lpstr>'15.01.11.5.01.200'!Print_Area</vt:lpstr>
      <vt:lpstr>'15.01.11.5.01.210'!Print_Area</vt:lpstr>
      <vt:lpstr>'15.01.11.5.01.220'!Print_Area</vt:lpstr>
      <vt:lpstr>'15.01.11.5.01.230'!Print_Area</vt:lpstr>
      <vt:lpstr>'15.01.11.5.01.240'!Print_Area</vt:lpstr>
      <vt:lpstr>'15.01.11.6.01.040'!Print_Area</vt:lpstr>
      <vt:lpstr>'15.01.11.6.01.050'!Print_Area</vt:lpstr>
      <vt:lpstr>'15.01.11.6.01.060'!Print_Area</vt:lpstr>
      <vt:lpstr>'15.01.11.6.01.070'!Print_Area</vt:lpstr>
      <vt:lpstr>'15.01.11.6.01.090'!Print_Area</vt:lpstr>
      <vt:lpstr>'15.01.11.6.01.100'!Print_Area</vt:lpstr>
      <vt:lpstr>'15.01.11.6.01.110'!Print_Area</vt:lpstr>
      <vt:lpstr>'15.01.11.6.01.120'!Print_Area</vt:lpstr>
      <vt:lpstr>'15.01.11.6.01.130'!Print_Area</vt:lpstr>
      <vt:lpstr>'15.01.11.6.01.140'!Print_Area</vt:lpstr>
      <vt:lpstr>'15.01.11.6.01.150'!Print_Area</vt:lpstr>
      <vt:lpstr>'15.01.11.6.01.160'!Print_Area</vt:lpstr>
      <vt:lpstr>'15.01.11.6.01.170'!Print_Area</vt:lpstr>
      <vt:lpstr>'15.01.11.6.01.180'!Print_Area</vt:lpstr>
      <vt:lpstr>'15.01.11.6.01.190'!Print_Area</vt:lpstr>
      <vt:lpstr>'15.01.11.6.01.200'!Print_Area</vt:lpstr>
      <vt:lpstr>'15.01.11.6.01.210'!Print_Area</vt:lpstr>
      <vt:lpstr>'15.01.11.6.01.220'!Print_Area</vt:lpstr>
      <vt:lpstr>'15.01.11.6.01.240'!Print_Area</vt:lpstr>
      <vt:lpstr>'15.01.11.6.01.260'!Print_Area</vt:lpstr>
      <vt:lpstr>'15.01.11.6.01.270'!Print_Area</vt:lpstr>
      <vt:lpstr>'15.01.11.6.01.280'!Print_Area</vt:lpstr>
      <vt:lpstr>'15.01.11.6.01.290'!Print_Area</vt:lpstr>
      <vt:lpstr>'15.01.11.6.01.300'!Print_Area</vt:lpstr>
      <vt:lpstr>'15.01.11.6.01.310'!Print_Area</vt:lpstr>
      <vt:lpstr>'15.01.11.6.01.320'!Print_Area</vt:lpstr>
      <vt:lpstr>'15.01.11.6.01.330'!Print_Area</vt:lpstr>
      <vt:lpstr>'15.01.11.6.01.340'!Print_Area</vt:lpstr>
      <vt:lpstr>'15.01.11.6.01.350'!Print_Area</vt:lpstr>
      <vt:lpstr>'15.01.11.6.01.360'!Print_Area</vt:lpstr>
      <vt:lpstr>'15.01.11.6.01.370'!Print_Area</vt:lpstr>
      <vt:lpstr>'15.01.11.6.01.380'!Print_Area</vt:lpstr>
      <vt:lpstr>'15.01.11.6.01.390'!Print_Area</vt:lpstr>
      <vt:lpstr>'15.01.11.6.01.400'!Print_Area</vt:lpstr>
      <vt:lpstr>'15.01.11.6.01.410'!Print_Area</vt:lpstr>
      <vt:lpstr>'15.01.11.6.01.420'!Print_Area</vt:lpstr>
      <vt:lpstr>'15.01.11.6.01.430'!Print_Area</vt:lpstr>
      <vt:lpstr>'15.01.11.6.01.450'!Print_Area</vt:lpstr>
      <vt:lpstr>'15.01.11.6.01.460'!Print_Area</vt:lpstr>
      <vt:lpstr>'15.01.11.6.01.470'!Print_Area</vt:lpstr>
      <vt:lpstr>'15.01.11.6.01.480'!Print_Area</vt:lpstr>
      <vt:lpstr>'15.01.11.6.01.490'!Print_Area</vt:lpstr>
      <vt:lpstr>'15.01.11.6.01.500'!Print_Area</vt:lpstr>
      <vt:lpstr>'15.01.11.6.01.510'!Print_Area</vt:lpstr>
      <vt:lpstr>'15.01.11.6.01.520'!Print_Area</vt:lpstr>
      <vt:lpstr>'15.01.11.6.01.530'!Print_Area</vt:lpstr>
      <vt:lpstr>'15.01.11.6.01.540'!Print_Area</vt:lpstr>
      <vt:lpstr>'15.01.12.1.01.010'!Print_Area</vt:lpstr>
      <vt:lpstr>'15.01.12.1.01.020'!Print_Area</vt:lpstr>
      <vt:lpstr>'15.01.12.1.01.030'!Print_Area</vt:lpstr>
      <vt:lpstr>'15.01.12.1.01.040'!Print_Area</vt:lpstr>
      <vt:lpstr>'15.01.12.1.01.050'!Print_Area</vt:lpstr>
      <vt:lpstr>'15.01.12.1.01.060'!Print_Area</vt:lpstr>
      <vt:lpstr>'15.01.12.1.01.070'!Print_Area</vt:lpstr>
      <vt:lpstr>'15.01.12.1.01.080'!Print_Area</vt:lpstr>
      <vt:lpstr>'15.01.12.1.01.090'!Print_Area</vt:lpstr>
      <vt:lpstr>'15.01.12.1.01.100'!Print_Area</vt:lpstr>
      <vt:lpstr>'15.01.12.1.01.110'!Print_Area</vt:lpstr>
      <vt:lpstr>'15.01.12.1.01.120'!Print_Area</vt:lpstr>
      <vt:lpstr>'15.01.12.1.01.130'!Print_Area</vt:lpstr>
      <vt:lpstr>'15.01.12.1.01.140'!Print_Area</vt:lpstr>
      <vt:lpstr>'15.01.12.1.01.150'!Print_Area</vt:lpstr>
      <vt:lpstr>'15.01.12.1.01.160'!Print_Area</vt:lpstr>
      <vt:lpstr>'15.01.12.1.01.170'!Print_Area</vt:lpstr>
      <vt:lpstr>'15.01.12.1.01.180'!Print_Area</vt:lpstr>
      <vt:lpstr>'15.01.12.1.01.190'!Print_Area</vt:lpstr>
      <vt:lpstr>'15.01.12.1.01.200'!Print_Area</vt:lpstr>
      <vt:lpstr>'15.01.12.1.01.210'!Print_Area</vt:lpstr>
      <vt:lpstr>'15.01.12.1.01.220'!Print_Area</vt:lpstr>
      <vt:lpstr>'15.01.12.1.01.230'!Print_Area</vt:lpstr>
      <vt:lpstr>'15.01.12.1.01.240'!Print_Area</vt:lpstr>
      <vt:lpstr>'15.01.12.1.01.250'!Print_Area</vt:lpstr>
      <vt:lpstr>'15.01.12.1.01.260'!Print_Area</vt:lpstr>
      <vt:lpstr>'15.01.31.1.01.010'!Print_Area</vt:lpstr>
      <vt:lpstr>'15.01.31.1.01.020'!Print_Area</vt:lpstr>
      <vt:lpstr>'15.01.31.1.01.030'!Print_Area</vt:lpstr>
      <vt:lpstr>'15.01.31.1.01.040'!Print_Area</vt:lpstr>
      <vt:lpstr>'15.01.31.1.01.050'!Print_Area</vt:lpstr>
      <vt:lpstr>'15.01.31.1.01.060'!Print_Area</vt:lpstr>
      <vt:lpstr>'15.01.31.1.01.070'!Print_Area</vt:lpstr>
      <vt:lpstr>'15.01.31.1.01.080'!Print_Area</vt:lpstr>
      <vt:lpstr>'15.01.31.1.01.090'!Print_Area</vt:lpstr>
      <vt:lpstr>'15.01.31.1.01.100'!Print_Area</vt:lpstr>
      <vt:lpstr>'15.01.31.1.01.110'!Print_Area</vt:lpstr>
      <vt:lpstr>'15.01.31.1.01.120'!Print_Area</vt:lpstr>
      <vt:lpstr>'15.01.31.1.01.130'!Print_Area</vt:lpstr>
      <vt:lpstr>'15.01.31.1.01.140'!Print_Area</vt:lpstr>
      <vt:lpstr>'15.01.31.1.01.150'!Print_Area</vt:lpstr>
      <vt:lpstr>'15.01.31.1.01.160'!Print_Area</vt:lpstr>
      <vt:lpstr>'15.01.31.1.01.170'!Print_Area</vt:lpstr>
      <vt:lpstr>'15.01.31.1.01.180'!Print_Area</vt:lpstr>
      <vt:lpstr>'15.01.31.1.01.190'!Print_Area</vt:lpstr>
      <vt:lpstr>'15.01.31.1.01.210'!Print_Area</vt:lpstr>
      <vt:lpstr>'2. Instructions'!Print_Area</vt:lpstr>
      <vt:lpstr>'3. Country Data'!Print_Area</vt:lpstr>
      <vt:lpstr>'4. Database'!Print_Area</vt:lpstr>
      <vt:lpstr>'1. Index'!Print_Titles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Marko Olavi Rissanen</dc:creator>
  <cp:lastModifiedBy>khodor</cp:lastModifiedBy>
  <cp:lastPrinted>2015-10-19T20:51:38Z</cp:lastPrinted>
  <dcterms:created xsi:type="dcterms:W3CDTF">2015-10-07T20:30:19Z</dcterms:created>
  <dcterms:modified xsi:type="dcterms:W3CDTF">2025-02-08T16:55:42Z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0x010100B28361A98461EC4BAC8E24575A3C1794</vt:lpwstr>
  </property>
  <property fmtid="{D5CDD505-2E9C-101B-9397-08002B2CF9AE}" pid="3" name="MSIP_Label_1f4e14f7-62d0-4ad2-b706-8a54bf79b7df_Enabled">
    <vt:lpwstr>true</vt:lpwstr>
  </property>
  <property fmtid="{D5CDD505-2E9C-101B-9397-08002B2CF9AE}" pid="4" name="MSIP_Label_1f4e14f7-62d0-4ad2-b706-8a54bf79b7df_SetDate">
    <vt:lpwstr>2024-01-12T16:27:13Z</vt:lpwstr>
  </property>
  <property fmtid="{D5CDD505-2E9C-101B-9397-08002B2CF9AE}" pid="5" name="MSIP_Label_1f4e14f7-62d0-4ad2-b706-8a54bf79b7df_Method">
    <vt:lpwstr>Privileged</vt:lpwstr>
  </property>
  <property fmtid="{D5CDD505-2E9C-101B-9397-08002B2CF9AE}" pid="6" name="MSIP_Label_1f4e14f7-62d0-4ad2-b706-8a54bf79b7df_Name">
    <vt:lpwstr>Confidential</vt:lpwstr>
  </property>
  <property fmtid="{D5CDD505-2E9C-101B-9397-08002B2CF9AE}" pid="7" name="MSIP_Label_1f4e14f7-62d0-4ad2-b706-8a54bf79b7df_SiteId">
    <vt:lpwstr>31a2fec0-266b-4c67-b56e-2796d8f59c36</vt:lpwstr>
  </property>
  <property fmtid="{D5CDD505-2E9C-101B-9397-08002B2CF9AE}" pid="8" name="MSIP_Label_1f4e14f7-62d0-4ad2-b706-8a54bf79b7df_ActionId">
    <vt:lpwstr>f45cd946-3479-4c5e-a858-26e8a2868f87</vt:lpwstr>
  </property>
  <property fmtid="{D5CDD505-2E9C-101B-9397-08002B2CF9AE}" pid="9" name="MSIP_Label_1f4e14f7-62d0-4ad2-b706-8a54bf79b7df_ContentBits">
    <vt:lpwstr>2</vt:lpwstr>
  </property>
</Properties>
</file>